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168" windowWidth="19140" windowHeight="10260"/>
  </bookViews>
  <sheets>
    <sheet name="STATISTIK-figur med data" sheetId="1" r:id="rId1"/>
  </sheets>
  <calcPr calcId="145621"/>
</workbook>
</file>

<file path=xl/calcChain.xml><?xml version="1.0" encoding="utf-8"?>
<calcChain xmlns="http://schemas.openxmlformats.org/spreadsheetml/2006/main">
  <c r="D5" i="1" l="1"/>
  <c r="D167" i="1"/>
  <c r="F167" i="1" s="1"/>
  <c r="D166" i="1"/>
  <c r="F166" i="1" s="1"/>
  <c r="F165" i="1"/>
  <c r="D165" i="1"/>
  <c r="E164" i="1"/>
  <c r="D164" i="1"/>
  <c r="D163" i="1"/>
  <c r="E163" i="1" s="1"/>
  <c r="E162" i="1"/>
  <c r="D162" i="1"/>
  <c r="D161" i="1"/>
  <c r="E161" i="1" s="1"/>
  <c r="E160" i="1"/>
  <c r="D160" i="1"/>
  <c r="D159" i="1"/>
  <c r="E159" i="1" s="1"/>
  <c r="E158" i="1"/>
  <c r="D158" i="1"/>
  <c r="D157" i="1"/>
  <c r="E157" i="1" s="1"/>
  <c r="E156" i="1"/>
  <c r="D156" i="1"/>
  <c r="D155" i="1"/>
  <c r="E155" i="1" s="1"/>
  <c r="E154" i="1"/>
  <c r="D154" i="1"/>
  <c r="D153" i="1"/>
  <c r="E153" i="1" s="1"/>
  <c r="E152" i="1"/>
  <c r="D152" i="1"/>
  <c r="D151" i="1"/>
  <c r="E151" i="1" s="1"/>
  <c r="E150" i="1"/>
  <c r="D150" i="1"/>
  <c r="D149" i="1"/>
  <c r="E149" i="1" s="1"/>
  <c r="E148" i="1"/>
  <c r="D148" i="1"/>
  <c r="D147" i="1"/>
  <c r="E147" i="1" s="1"/>
  <c r="E146" i="1"/>
  <c r="D146" i="1"/>
  <c r="D145" i="1"/>
  <c r="E145" i="1" s="1"/>
  <c r="E144" i="1"/>
  <c r="D144" i="1"/>
  <c r="D143" i="1"/>
  <c r="E143" i="1" s="1"/>
  <c r="E142" i="1"/>
  <c r="D142" i="1"/>
  <c r="D141" i="1"/>
  <c r="E141" i="1" s="1"/>
  <c r="E140" i="1"/>
  <c r="D140" i="1"/>
  <c r="D139" i="1"/>
  <c r="E139" i="1" s="1"/>
  <c r="E138" i="1"/>
  <c r="D138" i="1"/>
  <c r="D137" i="1"/>
  <c r="E137" i="1" s="1"/>
  <c r="E136" i="1"/>
  <c r="D136" i="1"/>
  <c r="D135" i="1"/>
  <c r="E135" i="1" s="1"/>
  <c r="E134" i="1"/>
  <c r="D134" i="1"/>
  <c r="D133" i="1"/>
  <c r="E133" i="1" s="1"/>
  <c r="E132" i="1"/>
  <c r="D132" i="1"/>
  <c r="D131" i="1"/>
  <c r="E131" i="1" s="1"/>
  <c r="E130" i="1"/>
  <c r="D130" i="1"/>
  <c r="D129" i="1"/>
  <c r="E129" i="1" s="1"/>
  <c r="E128" i="1"/>
  <c r="D128" i="1"/>
  <c r="D127" i="1"/>
  <c r="E127" i="1" s="1"/>
  <c r="E126" i="1"/>
  <c r="D126" i="1"/>
  <c r="D125" i="1"/>
  <c r="E125" i="1" s="1"/>
  <c r="E124" i="1"/>
  <c r="D124" i="1"/>
  <c r="D123" i="1"/>
  <c r="E123" i="1" s="1"/>
  <c r="E122" i="1"/>
  <c r="D122" i="1"/>
  <c r="D121" i="1"/>
  <c r="E121" i="1" s="1"/>
  <c r="E120" i="1"/>
  <c r="D120" i="1"/>
  <c r="D119" i="1"/>
  <c r="E119" i="1" s="1"/>
  <c r="E118" i="1"/>
  <c r="D118" i="1"/>
  <c r="D117" i="1"/>
  <c r="E117" i="1" s="1"/>
  <c r="E116" i="1"/>
  <c r="D116" i="1"/>
  <c r="D115" i="1"/>
  <c r="E115" i="1" s="1"/>
  <c r="E114" i="1"/>
  <c r="D114" i="1"/>
  <c r="D113" i="1"/>
  <c r="E113" i="1" s="1"/>
  <c r="E112" i="1"/>
  <c r="D112" i="1"/>
  <c r="D111" i="1"/>
  <c r="E111" i="1" s="1"/>
  <c r="E110" i="1"/>
  <c r="D110" i="1"/>
  <c r="D109" i="1"/>
  <c r="E109" i="1" s="1"/>
  <c r="E108" i="1"/>
  <c r="D108" i="1"/>
  <c r="D107" i="1"/>
  <c r="E107" i="1" s="1"/>
  <c r="E106" i="1"/>
  <c r="D106" i="1"/>
  <c r="D105" i="1"/>
  <c r="E105" i="1" s="1"/>
  <c r="E104" i="1"/>
  <c r="D104" i="1"/>
  <c r="D103" i="1"/>
  <c r="E103" i="1" s="1"/>
  <c r="E102" i="1"/>
  <c r="D102" i="1"/>
  <c r="D101" i="1"/>
  <c r="E101" i="1" s="1"/>
  <c r="E100" i="1"/>
  <c r="D100" i="1"/>
  <c r="D99" i="1"/>
  <c r="E99" i="1" s="1"/>
  <c r="E98" i="1"/>
  <c r="D98" i="1"/>
  <c r="D97" i="1"/>
  <c r="E97" i="1" s="1"/>
  <c r="E96" i="1"/>
  <c r="D96" i="1"/>
  <c r="D95" i="1"/>
  <c r="E95" i="1" s="1"/>
  <c r="E94" i="1"/>
  <c r="D94" i="1"/>
  <c r="D93" i="1"/>
  <c r="E93" i="1" s="1"/>
  <c r="E92" i="1"/>
  <c r="D92" i="1"/>
  <c r="D91" i="1"/>
  <c r="E91" i="1" s="1"/>
  <c r="E90" i="1"/>
  <c r="D90" i="1"/>
  <c r="D89" i="1"/>
  <c r="E89" i="1" s="1"/>
  <c r="E88" i="1"/>
  <c r="D88" i="1"/>
  <c r="D87" i="1"/>
  <c r="E87" i="1" s="1"/>
  <c r="E86" i="1"/>
  <c r="D86" i="1"/>
  <c r="D85" i="1"/>
  <c r="E85" i="1" s="1"/>
  <c r="E84" i="1"/>
  <c r="D84" i="1"/>
  <c r="D83" i="1"/>
  <c r="E83" i="1" s="1"/>
  <c r="E82" i="1"/>
  <c r="D82" i="1"/>
  <c r="D81" i="1"/>
  <c r="E81" i="1" s="1"/>
  <c r="E80" i="1"/>
  <c r="D80" i="1"/>
  <c r="D79" i="1"/>
  <c r="E79" i="1" s="1"/>
  <c r="E78" i="1"/>
  <c r="D78" i="1"/>
  <c r="D77" i="1"/>
  <c r="E77" i="1" s="1"/>
  <c r="E76" i="1"/>
  <c r="D76" i="1"/>
  <c r="D75" i="1"/>
  <c r="E75" i="1" s="1"/>
  <c r="E74" i="1"/>
  <c r="D74" i="1"/>
  <c r="D73" i="1"/>
  <c r="E73" i="1" s="1"/>
  <c r="E72" i="1"/>
  <c r="D72" i="1"/>
  <c r="D71" i="1"/>
  <c r="E71" i="1" s="1"/>
  <c r="E70" i="1"/>
  <c r="D70" i="1"/>
  <c r="D69" i="1"/>
  <c r="E69" i="1" s="1"/>
  <c r="E68" i="1"/>
  <c r="D68" i="1"/>
  <c r="D67" i="1"/>
  <c r="E67" i="1" s="1"/>
  <c r="E66" i="1"/>
  <c r="D66" i="1"/>
  <c r="D65" i="1"/>
  <c r="E65" i="1" s="1"/>
  <c r="E64" i="1"/>
  <c r="D64" i="1"/>
  <c r="D63" i="1"/>
  <c r="E63" i="1" s="1"/>
  <c r="E62" i="1"/>
  <c r="D62" i="1"/>
  <c r="D61" i="1"/>
  <c r="E61" i="1" s="1"/>
  <c r="E60" i="1"/>
  <c r="D60" i="1"/>
  <c r="D59" i="1"/>
  <c r="E59" i="1" s="1"/>
  <c r="E58" i="1"/>
  <c r="D58" i="1"/>
  <c r="D57" i="1"/>
  <c r="E57" i="1" s="1"/>
  <c r="E56" i="1"/>
  <c r="D56" i="1"/>
  <c r="D55" i="1"/>
  <c r="E55" i="1" s="1"/>
  <c r="E54" i="1"/>
  <c r="D54" i="1"/>
  <c r="D53" i="1"/>
  <c r="E53" i="1" s="1"/>
  <c r="E52" i="1"/>
  <c r="D52" i="1"/>
  <c r="D51" i="1"/>
  <c r="E51" i="1" s="1"/>
  <c r="E50" i="1"/>
  <c r="D50" i="1"/>
  <c r="D49" i="1"/>
  <c r="E49" i="1" s="1"/>
  <c r="E48" i="1"/>
  <c r="D48" i="1"/>
  <c r="D47" i="1"/>
  <c r="E47" i="1" s="1"/>
  <c r="E46" i="1"/>
  <c r="D46" i="1"/>
  <c r="D45" i="1"/>
  <c r="E45" i="1" s="1"/>
  <c r="E44" i="1"/>
  <c r="D44" i="1"/>
  <c r="D43" i="1"/>
  <c r="E43" i="1" s="1"/>
  <c r="E42" i="1"/>
  <c r="D42" i="1"/>
  <c r="D41" i="1"/>
  <c r="E41" i="1" s="1"/>
  <c r="E40" i="1"/>
  <c r="D40" i="1"/>
  <c r="D39" i="1"/>
  <c r="E39" i="1" s="1"/>
  <c r="E38" i="1"/>
  <c r="D38" i="1"/>
  <c r="D37" i="1"/>
  <c r="E37" i="1" s="1"/>
  <c r="E36" i="1"/>
  <c r="D36" i="1"/>
  <c r="D35" i="1"/>
  <c r="E35" i="1" s="1"/>
  <c r="E34" i="1"/>
  <c r="D34" i="1"/>
  <c r="D33" i="1"/>
  <c r="E33" i="1" s="1"/>
  <c r="E32" i="1"/>
  <c r="D32" i="1"/>
  <c r="D31" i="1"/>
  <c r="E31" i="1" s="1"/>
  <c r="E30" i="1"/>
  <c r="D30" i="1"/>
  <c r="D29" i="1"/>
  <c r="E29" i="1" s="1"/>
  <c r="E28" i="1"/>
  <c r="D28" i="1"/>
  <c r="D27" i="1"/>
  <c r="E27" i="1" s="1"/>
  <c r="E26" i="1"/>
  <c r="D26" i="1"/>
  <c r="D25" i="1"/>
  <c r="E25" i="1" s="1"/>
  <c r="E24" i="1"/>
  <c r="D24" i="1"/>
  <c r="D23" i="1"/>
  <c r="E23" i="1" s="1"/>
  <c r="E22" i="1"/>
  <c r="D22" i="1"/>
  <c r="D21" i="1"/>
  <c r="E21" i="1" s="1"/>
  <c r="E20" i="1"/>
  <c r="D20" i="1"/>
  <c r="D19" i="1"/>
  <c r="E19" i="1" s="1"/>
  <c r="E18" i="1"/>
  <c r="D18" i="1"/>
  <c r="D17" i="1"/>
  <c r="E17" i="1" s="1"/>
  <c r="E16" i="1"/>
  <c r="D16" i="1"/>
  <c r="D15" i="1"/>
  <c r="E15" i="1" s="1"/>
  <c r="E14" i="1"/>
  <c r="D14" i="1"/>
  <c r="D13" i="1"/>
  <c r="E13" i="1" s="1"/>
  <c r="E12" i="1"/>
  <c r="D12" i="1"/>
  <c r="D11" i="1"/>
  <c r="E11" i="1" s="1"/>
  <c r="E10" i="1"/>
  <c r="D10" i="1"/>
  <c r="D9" i="1"/>
  <c r="E9" i="1" s="1"/>
  <c r="E8" i="1"/>
  <c r="D8" i="1"/>
  <c r="D7" i="1"/>
  <c r="E7" i="1" s="1"/>
  <c r="E6" i="1"/>
  <c r="D6" i="1"/>
  <c r="E5" i="1"/>
</calcChain>
</file>

<file path=xl/sharedStrings.xml><?xml version="1.0" encoding="utf-8"?>
<sst xmlns="http://schemas.openxmlformats.org/spreadsheetml/2006/main" count="8" uniqueCount="8">
  <si>
    <t>mia. kr.</t>
  </si>
  <si>
    <t>Erhvervsindlånet overstiger nu udlånet</t>
  </si>
  <si>
    <t>Udlån</t>
  </si>
  <si>
    <t>Indlån</t>
  </si>
  <si>
    <t>Anm.: Betegnelsen erhverv bruges her som en fællesbetegnelse for ikke-finansielle selskaber og personligt ejede virksomheder.</t>
  </si>
  <si>
    <t>Indlånsunderskud</t>
  </si>
  <si>
    <t>Indlånsoverskud</t>
  </si>
  <si>
    <t>Hjælp til figur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</si>
</sst>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_ * #,##0.0_ ;_ * \-#,##0.0_ ;_ * &quot;-&quot;??_ ;_ @_ "/>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0" fontId="2" fillId="0" borderId="0" xfId="0" applyFont="1"/>
    <xf numFmtId="0" fontId="3" fillId="0" borderId="0" xfId="0" applyFont="1"/>
    <xf numFmtId="0" fontId="0" fillId="0" borderId="1" xfId="0" applyBorder="1" applyAlignment="1">
      <alignment horizontal="left"/>
    </xf>
    <xf numFmtId="0" fontId="2" fillId="0" borderId="1" xfId="0" applyFont="1" applyBorder="1" applyAlignment="1">
      <alignment horizontal="left"/>
    </xf>
    <xf numFmtId="17" fontId="0" fillId="0" borderId="2" xfId="0" applyNumberFormat="1" applyBorder="1"/>
    <xf numFmtId="164" fontId="0" fillId="0" borderId="2" xfId="1" applyNumberFormat="1" applyFont="1" applyBorder="1"/>
    <xf numFmtId="17" fontId="0" fillId="0" borderId="0" xfId="0" applyNumberFormat="1" applyBorder="1"/>
    <xf numFmtId="164" fontId="0" fillId="0" borderId="0" xfId="1" applyNumberFormat="1" applyFont="1" applyBorder="1"/>
    <xf numFmtId="17" fontId="0" fillId="0" borderId="1" xfId="0" applyNumberFormat="1" applyBorder="1"/>
    <xf numFmtId="0" fontId="2" fillId="0" borderId="1" xfId="0" applyFont="1" applyBorder="1"/>
    <xf numFmtId="164" fontId="0" fillId="2" borderId="0" xfId="1" applyNumberFormat="1" applyFont="1" applyFill="1" applyBorder="1"/>
    <xf numFmtId="0" fontId="0" fillId="2" borderId="0" xfId="0" applyFill="1" applyBorder="1"/>
    <xf numFmtId="164" fontId="0" fillId="2" borderId="1" xfId="1" applyNumberFormat="1" applyFont="1" applyFill="1" applyBorder="1"/>
    <xf numFmtId="0" fontId="0" fillId="2" borderId="1" xfId="0" applyFill="1" applyBorder="1"/>
    <xf numFmtId="164" fontId="3" fillId="2" borderId="2" xfId="1" applyNumberFormat="1" applyFont="1" applyFill="1" applyBorder="1"/>
    <xf numFmtId="164" fontId="4" fillId="2" borderId="2" xfId="1" applyNumberFormat="1" applyFont="1" applyFill="1" applyBorder="1"/>
    <xf numFmtId="164" fontId="3" fillId="2" borderId="0" xfId="1" applyNumberFormat="1" applyFont="1" applyFill="1" applyBorder="1"/>
    <xf numFmtId="164" fontId="4" fillId="2" borderId="0" xfId="1" applyNumberFormat="1" applyFont="1" applyFill="1" applyBorder="1"/>
    <xf numFmtId="165" fontId="0" fillId="0" borderId="0" xfId="0" applyNumberFormat="1"/>
    <xf numFmtId="9" fontId="0" fillId="0" borderId="0" xfId="2" applyFont="1"/>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33924328489781"/>
          <c:y val="0.12316067438553728"/>
          <c:w val="0.8748372671387622"/>
          <c:h val="0.79079423115986192"/>
        </c:manualLayout>
      </c:layout>
      <c:areaChart>
        <c:grouping val="stacked"/>
        <c:varyColors val="0"/>
        <c:ser>
          <c:idx val="2"/>
          <c:order val="2"/>
          <c:tx>
            <c:strRef>
              <c:f>'STATISTIK-figur med data'!$D$4</c:f>
              <c:strCache>
                <c:ptCount val="1"/>
                <c:pt idx="0">
                  <c:v>Hjælp til figur</c:v>
                </c:pt>
              </c:strCache>
            </c:strRef>
          </c:tx>
          <c:spPr>
            <a:noFill/>
            <a:ln>
              <a:noFill/>
            </a:ln>
          </c:spPr>
          <c:cat>
            <c:numRef>
              <c:f>'STATISTIK-figur med data'!$A$5:$A$172</c:f>
              <c:numCache>
                <c:formatCode>mmm\-yy</c:formatCode>
                <c:ptCount val="168"/>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numCache>
            </c:numRef>
          </c:cat>
          <c:val>
            <c:numRef>
              <c:f>'STATISTIK-figur med data'!$D$5:$D$172</c:f>
              <c:numCache>
                <c:formatCode>_ * #,##0_ ;_ * \-#,##0_ ;_ * "-"??_ ;_ @_ </c:formatCode>
                <c:ptCount val="168"/>
                <c:pt idx="0">
                  <c:v>318.868705358</c:v>
                </c:pt>
                <c:pt idx="1">
                  <c:v>318.10645028499999</c:v>
                </c:pt>
                <c:pt idx="2">
                  <c:v>326.87519017</c:v>
                </c:pt>
                <c:pt idx="3">
                  <c:v>315.14160423800001</c:v>
                </c:pt>
                <c:pt idx="4">
                  <c:v>324.08651436000002</c:v>
                </c:pt>
                <c:pt idx="5">
                  <c:v>331.03193927799998</c:v>
                </c:pt>
                <c:pt idx="6">
                  <c:v>365.39890887600001</c:v>
                </c:pt>
                <c:pt idx="7">
                  <c:v>359.40804362900002</c:v>
                </c:pt>
                <c:pt idx="8">
                  <c:v>351.93658618299997</c:v>
                </c:pt>
                <c:pt idx="9">
                  <c:v>366.50943819899999</c:v>
                </c:pt>
                <c:pt idx="10">
                  <c:v>356.742775956</c:v>
                </c:pt>
                <c:pt idx="11">
                  <c:v>361.20273988399998</c:v>
                </c:pt>
                <c:pt idx="12">
                  <c:v>373.93940487899999</c:v>
                </c:pt>
                <c:pt idx="13">
                  <c:v>371.93472950699999</c:v>
                </c:pt>
                <c:pt idx="14">
                  <c:v>364.534739511</c:v>
                </c:pt>
                <c:pt idx="15">
                  <c:v>363.21452491999997</c:v>
                </c:pt>
                <c:pt idx="16">
                  <c:v>366.82667549799999</c:v>
                </c:pt>
                <c:pt idx="17">
                  <c:v>357.64441194400001</c:v>
                </c:pt>
                <c:pt idx="18">
                  <c:v>382.57240780299998</c:v>
                </c:pt>
                <c:pt idx="19">
                  <c:v>368.82982268500001</c:v>
                </c:pt>
                <c:pt idx="20">
                  <c:v>359.14867417599999</c:v>
                </c:pt>
                <c:pt idx="21">
                  <c:v>370.13427985700002</c:v>
                </c:pt>
                <c:pt idx="22">
                  <c:v>348.93158406700002</c:v>
                </c:pt>
                <c:pt idx="23">
                  <c:v>355.16569449899998</c:v>
                </c:pt>
                <c:pt idx="24">
                  <c:v>352.39452108199998</c:v>
                </c:pt>
                <c:pt idx="25">
                  <c:v>358.03565130300001</c:v>
                </c:pt>
                <c:pt idx="26">
                  <c:v>344.53856265299999</c:v>
                </c:pt>
                <c:pt idx="27">
                  <c:v>345.26629553399999</c:v>
                </c:pt>
                <c:pt idx="28">
                  <c:v>350.11863971399998</c:v>
                </c:pt>
                <c:pt idx="29">
                  <c:v>337.68677716399998</c:v>
                </c:pt>
                <c:pt idx="30">
                  <c:v>353.60618072</c:v>
                </c:pt>
                <c:pt idx="31">
                  <c:v>345.64538277700001</c:v>
                </c:pt>
                <c:pt idx="32">
                  <c:v>332.21230076500001</c:v>
                </c:pt>
                <c:pt idx="33">
                  <c:v>343.33894001200002</c:v>
                </c:pt>
                <c:pt idx="34">
                  <c:v>331.74328735400002</c:v>
                </c:pt>
                <c:pt idx="35">
                  <c:v>333.157834493</c:v>
                </c:pt>
                <c:pt idx="36">
                  <c:v>336.74657581399998</c:v>
                </c:pt>
                <c:pt idx="37">
                  <c:v>333.16154158099999</c:v>
                </c:pt>
                <c:pt idx="38">
                  <c:v>320.83290038400003</c:v>
                </c:pt>
                <c:pt idx="39">
                  <c:v>323.328027986</c:v>
                </c:pt>
                <c:pt idx="40">
                  <c:v>322.95709531400001</c:v>
                </c:pt>
                <c:pt idx="41">
                  <c:v>322.28061106199999</c:v>
                </c:pt>
                <c:pt idx="42">
                  <c:v>340.619890263</c:v>
                </c:pt>
                <c:pt idx="43">
                  <c:v>327.160717981</c:v>
                </c:pt>
                <c:pt idx="44">
                  <c:v>303.66174691100002</c:v>
                </c:pt>
                <c:pt idx="45">
                  <c:v>336.28069349999998</c:v>
                </c:pt>
                <c:pt idx="46">
                  <c:v>319.82076858099998</c:v>
                </c:pt>
                <c:pt idx="47">
                  <c:v>314.67670658499998</c:v>
                </c:pt>
                <c:pt idx="48">
                  <c:v>309.65940640899998</c:v>
                </c:pt>
                <c:pt idx="49">
                  <c:v>306.04310148399998</c:v>
                </c:pt>
                <c:pt idx="50">
                  <c:v>293.336078611</c:v>
                </c:pt>
                <c:pt idx="51">
                  <c:v>297.50355907300002</c:v>
                </c:pt>
                <c:pt idx="52">
                  <c:v>303.54781764699999</c:v>
                </c:pt>
                <c:pt idx="53">
                  <c:v>292.06955192800001</c:v>
                </c:pt>
                <c:pt idx="54">
                  <c:v>308.69226735400002</c:v>
                </c:pt>
                <c:pt idx="55">
                  <c:v>293.30185487099999</c:v>
                </c:pt>
                <c:pt idx="56">
                  <c:v>290.211120693</c:v>
                </c:pt>
                <c:pt idx="57">
                  <c:v>284.138175902</c:v>
                </c:pt>
                <c:pt idx="58">
                  <c:v>282.592196914</c:v>
                </c:pt>
                <c:pt idx="59">
                  <c:v>284.19274045100002</c:v>
                </c:pt>
                <c:pt idx="60">
                  <c:v>287.864845312</c:v>
                </c:pt>
                <c:pt idx="61">
                  <c:v>288.11581936900001</c:v>
                </c:pt>
                <c:pt idx="62">
                  <c:v>277.976541768</c:v>
                </c:pt>
                <c:pt idx="63">
                  <c:v>283.99249954800001</c:v>
                </c:pt>
                <c:pt idx="64">
                  <c:v>281.909639422</c:v>
                </c:pt>
                <c:pt idx="65">
                  <c:v>278.70379709999997</c:v>
                </c:pt>
                <c:pt idx="66">
                  <c:v>296.82038318299999</c:v>
                </c:pt>
                <c:pt idx="67">
                  <c:v>288.409210298</c:v>
                </c:pt>
                <c:pt idx="68">
                  <c:v>292.35110185100001</c:v>
                </c:pt>
                <c:pt idx="69">
                  <c:v>304.56520950100003</c:v>
                </c:pt>
                <c:pt idx="70">
                  <c:v>299.58603389000001</c:v>
                </c:pt>
                <c:pt idx="71">
                  <c:v>303.41049332300003</c:v>
                </c:pt>
                <c:pt idx="72">
                  <c:v>297.81155914300001</c:v>
                </c:pt>
                <c:pt idx="73">
                  <c:v>290.96100082200002</c:v>
                </c:pt>
                <c:pt idx="74">
                  <c:v>284.22914519900002</c:v>
                </c:pt>
                <c:pt idx="75">
                  <c:v>289.88420902899998</c:v>
                </c:pt>
                <c:pt idx="76">
                  <c:v>295.43745439600002</c:v>
                </c:pt>
                <c:pt idx="77">
                  <c:v>300.50569853799999</c:v>
                </c:pt>
                <c:pt idx="78">
                  <c:v>313.84645410299999</c:v>
                </c:pt>
                <c:pt idx="79">
                  <c:v>297.810320225</c:v>
                </c:pt>
                <c:pt idx="80">
                  <c:v>294.250456955</c:v>
                </c:pt>
                <c:pt idx="81">
                  <c:v>307.34387863186782</c:v>
                </c:pt>
                <c:pt idx="82">
                  <c:v>304.54780226713325</c:v>
                </c:pt>
                <c:pt idx="83">
                  <c:v>300.40825480232985</c:v>
                </c:pt>
                <c:pt idx="84">
                  <c:v>314.85485931707473</c:v>
                </c:pt>
                <c:pt idx="85">
                  <c:v>315.55985367589835</c:v>
                </c:pt>
                <c:pt idx="86">
                  <c:v>306.61136197506869</c:v>
                </c:pt>
                <c:pt idx="87">
                  <c:v>321.11847280612028</c:v>
                </c:pt>
                <c:pt idx="88">
                  <c:v>312.64127059625156</c:v>
                </c:pt>
                <c:pt idx="89">
                  <c:v>303.85770526739196</c:v>
                </c:pt>
                <c:pt idx="90">
                  <c:v>327.89435157559956</c:v>
                </c:pt>
                <c:pt idx="91">
                  <c:v>326.06201047074796</c:v>
                </c:pt>
                <c:pt idx="92">
                  <c:v>316.27133861122559</c:v>
                </c:pt>
                <c:pt idx="93">
                  <c:v>335.95255098013268</c:v>
                </c:pt>
                <c:pt idx="94">
                  <c:v>326.87437545136106</c:v>
                </c:pt>
                <c:pt idx="95">
                  <c:v>338.91695988772921</c:v>
                </c:pt>
                <c:pt idx="96">
                  <c:v>353.20745726574046</c:v>
                </c:pt>
                <c:pt idx="97">
                  <c:v>354.37022349706484</c:v>
                </c:pt>
                <c:pt idx="98">
                  <c:v>321.54665459578956</c:v>
                </c:pt>
                <c:pt idx="99">
                  <c:v>326.22276379945754</c:v>
                </c:pt>
                <c:pt idx="100">
                  <c:v>334.1821821750537</c:v>
                </c:pt>
                <c:pt idx="101">
                  <c:v>333.23136432927782</c:v>
                </c:pt>
                <c:pt idx="102">
                  <c:v>352.65733202992294</c:v>
                </c:pt>
                <c:pt idx="103">
                  <c:v>339.37224826225224</c:v>
                </c:pt>
                <c:pt idx="104">
                  <c:v>334.05397303558664</c:v>
                </c:pt>
                <c:pt idx="105">
                  <c:v>343.70086870798343</c:v>
                </c:pt>
                <c:pt idx="106">
                  <c:v>347.79725510801626</c:v>
                </c:pt>
                <c:pt idx="107">
                  <c:v>348.36293493720001</c:v>
                </c:pt>
                <c:pt idx="108">
                  <c:v>347.5753517819353</c:v>
                </c:pt>
                <c:pt idx="109">
                  <c:v>349.1870441773824</c:v>
                </c:pt>
                <c:pt idx="110">
                  <c:v>324.62778039810183</c:v>
                </c:pt>
                <c:pt idx="111">
                  <c:v>340.1574403911896</c:v>
                </c:pt>
                <c:pt idx="112">
                  <c:v>351.82358517442719</c:v>
                </c:pt>
                <c:pt idx="113">
                  <c:v>349.34719626802371</c:v>
                </c:pt>
                <c:pt idx="114">
                  <c:v>370.48798719274174</c:v>
                </c:pt>
                <c:pt idx="115">
                  <c:v>362.7046802820891</c:v>
                </c:pt>
                <c:pt idx="116">
                  <c:v>351.30762249910799</c:v>
                </c:pt>
                <c:pt idx="117">
                  <c:v>362.30241439684499</c:v>
                </c:pt>
                <c:pt idx="118">
                  <c:v>363.87007990746218</c:v>
                </c:pt>
                <c:pt idx="119">
                  <c:v>362.33979938216072</c:v>
                </c:pt>
                <c:pt idx="120">
                  <c:v>372.7568432747205</c:v>
                </c:pt>
                <c:pt idx="121">
                  <c:v>380.80446358889333</c:v>
                </c:pt>
                <c:pt idx="122">
                  <c:v>357.02633274827639</c:v>
                </c:pt>
                <c:pt idx="123">
                  <c:v>360.98449626847889</c:v>
                </c:pt>
                <c:pt idx="124">
                  <c:v>371.28554867101582</c:v>
                </c:pt>
                <c:pt idx="125">
                  <c:v>366.95803586527541</c:v>
                </c:pt>
                <c:pt idx="126">
                  <c:v>381.29703705971968</c:v>
                </c:pt>
                <c:pt idx="127">
                  <c:v>383.32108909145137</c:v>
                </c:pt>
                <c:pt idx="128">
                  <c:v>367.1508128783338</c:v>
                </c:pt>
                <c:pt idx="129">
                  <c:v>382.52051409907705</c:v>
                </c:pt>
                <c:pt idx="130">
                  <c:v>371.8240832022866</c:v>
                </c:pt>
                <c:pt idx="131">
                  <c:v>381.17694699366831</c:v>
                </c:pt>
                <c:pt idx="132">
                  <c:v>386.53798728799302</c:v>
                </c:pt>
                <c:pt idx="133">
                  <c:v>388.3377721319668</c:v>
                </c:pt>
                <c:pt idx="134">
                  <c:v>355.16656400575846</c:v>
                </c:pt>
                <c:pt idx="135">
                  <c:v>360.31782243964955</c:v>
                </c:pt>
                <c:pt idx="136">
                  <c:v>378.73695529907286</c:v>
                </c:pt>
                <c:pt idx="137">
                  <c:v>381.33047678632414</c:v>
                </c:pt>
                <c:pt idx="138">
                  <c:v>403.09958451820597</c:v>
                </c:pt>
                <c:pt idx="139">
                  <c:v>404.9100916138691</c:v>
                </c:pt>
                <c:pt idx="140">
                  <c:v>393.02466610323199</c:v>
                </c:pt>
                <c:pt idx="141">
                  <c:v>410.04041588977583</c:v>
                </c:pt>
                <c:pt idx="142">
                  <c:v>405.48065026379589</c:v>
                </c:pt>
                <c:pt idx="143">
                  <c:v>390.66945785482011</c:v>
                </c:pt>
                <c:pt idx="144">
                  <c:v>403.95696631609911</c:v>
                </c:pt>
                <c:pt idx="145">
                  <c:v>405.29347248637873</c:v>
                </c:pt>
                <c:pt idx="146">
                  <c:v>386.32562737365998</c:v>
                </c:pt>
                <c:pt idx="147">
                  <c:v>386.56641403394002</c:v>
                </c:pt>
                <c:pt idx="148">
                  <c:v>389.65781427221998</c:v>
                </c:pt>
                <c:pt idx="149">
                  <c:v>394.48524392450003</c:v>
                </c:pt>
                <c:pt idx="150">
                  <c:v>416.28439491978116</c:v>
                </c:pt>
                <c:pt idx="151">
                  <c:v>412.31247165088928</c:v>
                </c:pt>
                <c:pt idx="152">
                  <c:v>401.65075209934002</c:v>
                </c:pt>
                <c:pt idx="153">
                  <c:v>420.48260757162029</c:v>
                </c:pt>
                <c:pt idx="154">
                  <c:v>417.97454985589962</c:v>
                </c:pt>
                <c:pt idx="155">
                  <c:v>410.40832912717991</c:v>
                </c:pt>
                <c:pt idx="156">
                  <c:v>425.42688366629505</c:v>
                </c:pt>
                <c:pt idx="157">
                  <c:v>424.95412157440643</c:v>
                </c:pt>
                <c:pt idx="158">
                  <c:v>389.86885462244635</c:v>
                </c:pt>
                <c:pt idx="159">
                  <c:v>409.52446233398985</c:v>
                </c:pt>
                <c:pt idx="160">
                  <c:v>434.83352782465749</c:v>
                </c:pt>
                <c:pt idx="161">
                  <c:v>429.10918423968047</c:v>
                </c:pt>
                <c:pt idx="162">
                  <c:v>423.27632527416034</c:v>
                </c:pt>
              </c:numCache>
            </c:numRef>
          </c:val>
        </c:ser>
        <c:ser>
          <c:idx val="3"/>
          <c:order val="3"/>
          <c:tx>
            <c:strRef>
              <c:f>'STATISTIK-figur med data'!$E$4</c:f>
              <c:strCache>
                <c:ptCount val="1"/>
                <c:pt idx="0">
                  <c:v>Indlånsunderskud</c:v>
                </c:pt>
              </c:strCache>
            </c:strRef>
          </c:tx>
          <c:spPr>
            <a:solidFill>
              <a:srgbClr val="CAA8E5"/>
            </a:solidFill>
            <a:ln>
              <a:noFill/>
            </a:ln>
          </c:spPr>
          <c:cat>
            <c:numRef>
              <c:f>'STATISTIK-figur med data'!$A$5:$A$172</c:f>
              <c:numCache>
                <c:formatCode>mmm\-yy</c:formatCode>
                <c:ptCount val="168"/>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numCache>
            </c:numRef>
          </c:cat>
          <c:val>
            <c:numRef>
              <c:f>'STATISTIK-figur med data'!$E$5:$E$164</c:f>
              <c:numCache>
                <c:formatCode>_ * #,##0_ ;_ * \-#,##0_ ;_ * "-"??_ ;_ @_ </c:formatCode>
                <c:ptCount val="160"/>
                <c:pt idx="0">
                  <c:v>225.05206896400006</c:v>
                </c:pt>
                <c:pt idx="1">
                  <c:v>242.64440805800001</c:v>
                </c:pt>
                <c:pt idx="2">
                  <c:v>256.26340570299999</c:v>
                </c:pt>
                <c:pt idx="3">
                  <c:v>268.65520844499997</c:v>
                </c:pt>
                <c:pt idx="4">
                  <c:v>260.73503610699993</c:v>
                </c:pt>
                <c:pt idx="5">
                  <c:v>280.29752679700005</c:v>
                </c:pt>
                <c:pt idx="6">
                  <c:v>229.33614593900001</c:v>
                </c:pt>
                <c:pt idx="7">
                  <c:v>245.30767851699994</c:v>
                </c:pt>
                <c:pt idx="8">
                  <c:v>263.00707940500007</c:v>
                </c:pt>
                <c:pt idx="9">
                  <c:v>248.87186581200001</c:v>
                </c:pt>
                <c:pt idx="10">
                  <c:v>279.17044274999995</c:v>
                </c:pt>
                <c:pt idx="11">
                  <c:v>298.92480021900002</c:v>
                </c:pt>
                <c:pt idx="12">
                  <c:v>275.09784483400006</c:v>
                </c:pt>
                <c:pt idx="13">
                  <c:v>284.72556859800005</c:v>
                </c:pt>
                <c:pt idx="14">
                  <c:v>306.77096106099998</c:v>
                </c:pt>
                <c:pt idx="15">
                  <c:v>300.12422109300002</c:v>
                </c:pt>
                <c:pt idx="16">
                  <c:v>312.08849719500006</c:v>
                </c:pt>
                <c:pt idx="17">
                  <c:v>333.22034000500003</c:v>
                </c:pt>
                <c:pt idx="18">
                  <c:v>286.488826405</c:v>
                </c:pt>
                <c:pt idx="19">
                  <c:v>307.01394671899999</c:v>
                </c:pt>
                <c:pt idx="20">
                  <c:v>329.38871739299998</c:v>
                </c:pt>
                <c:pt idx="21">
                  <c:v>323.30114255699993</c:v>
                </c:pt>
                <c:pt idx="22">
                  <c:v>358.20925592200001</c:v>
                </c:pt>
                <c:pt idx="23">
                  <c:v>363.14476282999999</c:v>
                </c:pt>
                <c:pt idx="24">
                  <c:v>349.46332503899998</c:v>
                </c:pt>
                <c:pt idx="25">
                  <c:v>331.31264249200001</c:v>
                </c:pt>
                <c:pt idx="26">
                  <c:v>345.99359194800002</c:v>
                </c:pt>
                <c:pt idx="27">
                  <c:v>334.21089925899997</c:v>
                </c:pt>
                <c:pt idx="28">
                  <c:v>309.61323300100003</c:v>
                </c:pt>
                <c:pt idx="29">
                  <c:v>330.01075978100005</c:v>
                </c:pt>
                <c:pt idx="30">
                  <c:v>288.27211419000002</c:v>
                </c:pt>
                <c:pt idx="31">
                  <c:v>289.55090694599994</c:v>
                </c:pt>
                <c:pt idx="32">
                  <c:v>301.02787605799995</c:v>
                </c:pt>
                <c:pt idx="33">
                  <c:v>282.66269611000001</c:v>
                </c:pt>
                <c:pt idx="34">
                  <c:v>299.55767385399997</c:v>
                </c:pt>
                <c:pt idx="35">
                  <c:v>306.75403356300001</c:v>
                </c:pt>
                <c:pt idx="36">
                  <c:v>292.94463857600005</c:v>
                </c:pt>
                <c:pt idx="37">
                  <c:v>305.79407060299997</c:v>
                </c:pt>
                <c:pt idx="38">
                  <c:v>318.20225942299999</c:v>
                </c:pt>
                <c:pt idx="39">
                  <c:v>309.62149028499999</c:v>
                </c:pt>
                <c:pt idx="40">
                  <c:v>306.90308502600004</c:v>
                </c:pt>
                <c:pt idx="41">
                  <c:v>315.30853328000006</c:v>
                </c:pt>
                <c:pt idx="42">
                  <c:v>273.32327172800001</c:v>
                </c:pt>
                <c:pt idx="43">
                  <c:v>293.62302004299994</c:v>
                </c:pt>
                <c:pt idx="44">
                  <c:v>308.24393845700001</c:v>
                </c:pt>
                <c:pt idx="45">
                  <c:v>268.08927963100007</c:v>
                </c:pt>
                <c:pt idx="46">
                  <c:v>282.934015085</c:v>
                </c:pt>
                <c:pt idx="47">
                  <c:v>289.189690461</c:v>
                </c:pt>
                <c:pt idx="48">
                  <c:v>287.60165389300005</c:v>
                </c:pt>
                <c:pt idx="49">
                  <c:v>287.42806787699999</c:v>
                </c:pt>
                <c:pt idx="50">
                  <c:v>298.623518112</c:v>
                </c:pt>
                <c:pt idx="51">
                  <c:v>289.19424012699994</c:v>
                </c:pt>
                <c:pt idx="52">
                  <c:v>265.39172994</c:v>
                </c:pt>
                <c:pt idx="53">
                  <c:v>279.25822543499999</c:v>
                </c:pt>
                <c:pt idx="54">
                  <c:v>247.14607742299995</c:v>
                </c:pt>
                <c:pt idx="55">
                  <c:v>261.44753830799999</c:v>
                </c:pt>
                <c:pt idx="56">
                  <c:v>274.16901920800001</c:v>
                </c:pt>
                <c:pt idx="57">
                  <c:v>269.67451062799995</c:v>
                </c:pt>
                <c:pt idx="58">
                  <c:v>269.38516996300001</c:v>
                </c:pt>
                <c:pt idx="59">
                  <c:v>254.18066448799999</c:v>
                </c:pt>
                <c:pt idx="60">
                  <c:v>244.70675727999998</c:v>
                </c:pt>
                <c:pt idx="61">
                  <c:v>244.50634184799998</c:v>
                </c:pt>
                <c:pt idx="62">
                  <c:v>261.82688003300001</c:v>
                </c:pt>
                <c:pt idx="63">
                  <c:v>263.14030360700002</c:v>
                </c:pt>
                <c:pt idx="64">
                  <c:v>252.78444970799995</c:v>
                </c:pt>
                <c:pt idx="65">
                  <c:v>267.49250572300002</c:v>
                </c:pt>
                <c:pt idx="66">
                  <c:v>232.14036829500003</c:v>
                </c:pt>
                <c:pt idx="67">
                  <c:v>223.61437816300003</c:v>
                </c:pt>
                <c:pt idx="68">
                  <c:v>218.33796891499998</c:v>
                </c:pt>
                <c:pt idx="69">
                  <c:v>196.00507348699995</c:v>
                </c:pt>
                <c:pt idx="70">
                  <c:v>201.98281813900002</c:v>
                </c:pt>
                <c:pt idx="71">
                  <c:v>186.76762083599999</c:v>
                </c:pt>
                <c:pt idx="72">
                  <c:v>182.61117514599999</c:v>
                </c:pt>
                <c:pt idx="73">
                  <c:v>195.99151975299998</c:v>
                </c:pt>
                <c:pt idx="74">
                  <c:v>205.97170557800001</c:v>
                </c:pt>
                <c:pt idx="75">
                  <c:v>197.41828338800002</c:v>
                </c:pt>
                <c:pt idx="76">
                  <c:v>194.38481951699998</c:v>
                </c:pt>
                <c:pt idx="77">
                  <c:v>190.04568355999999</c:v>
                </c:pt>
                <c:pt idx="78">
                  <c:v>161.95534906</c:v>
                </c:pt>
                <c:pt idx="79">
                  <c:v>183.172433652</c:v>
                </c:pt>
                <c:pt idx="80">
                  <c:v>193.02190025599998</c:v>
                </c:pt>
                <c:pt idx="81">
                  <c:v>168.68139912766179</c:v>
                </c:pt>
                <c:pt idx="82">
                  <c:v>168.64069427390712</c:v>
                </c:pt>
                <c:pt idx="83">
                  <c:v>170.98580157873005</c:v>
                </c:pt>
                <c:pt idx="84">
                  <c:v>149.4542738040841</c:v>
                </c:pt>
                <c:pt idx="85">
                  <c:v>146.57230662581202</c:v>
                </c:pt>
                <c:pt idx="86">
                  <c:v>162.61845349313279</c:v>
                </c:pt>
                <c:pt idx="87">
                  <c:v>141.79972730553402</c:v>
                </c:pt>
                <c:pt idx="88">
                  <c:v>141.93369166187239</c:v>
                </c:pt>
                <c:pt idx="89">
                  <c:v>156.4257325384242</c:v>
                </c:pt>
                <c:pt idx="90">
                  <c:v>116.8113289804819</c:v>
                </c:pt>
                <c:pt idx="91">
                  <c:v>120.15262264119826</c:v>
                </c:pt>
                <c:pt idx="92">
                  <c:v>139.71281210913168</c:v>
                </c:pt>
                <c:pt idx="93">
                  <c:v>115.78428646492409</c:v>
                </c:pt>
                <c:pt idx="94">
                  <c:v>124.24869533808828</c:v>
                </c:pt>
                <c:pt idx="95">
                  <c:v>114.92152590562165</c:v>
                </c:pt>
                <c:pt idx="96">
                  <c:v>97.795974024328984</c:v>
                </c:pt>
                <c:pt idx="97">
                  <c:v>91.272613984578129</c:v>
                </c:pt>
                <c:pt idx="98">
                  <c:v>135.75076572365231</c:v>
                </c:pt>
                <c:pt idx="99">
                  <c:v>133.09205016398022</c:v>
                </c:pt>
                <c:pt idx="100">
                  <c:v>122.9754436854376</c:v>
                </c:pt>
                <c:pt idx="101">
                  <c:v>124.35406738928879</c:v>
                </c:pt>
                <c:pt idx="102">
                  <c:v>89.917168895457735</c:v>
                </c:pt>
                <c:pt idx="103">
                  <c:v>108.57499643769154</c:v>
                </c:pt>
                <c:pt idx="104">
                  <c:v>116.76849000028091</c:v>
                </c:pt>
                <c:pt idx="105">
                  <c:v>102.78178197477814</c:v>
                </c:pt>
                <c:pt idx="106">
                  <c:v>98.37451059607065</c:v>
                </c:pt>
                <c:pt idx="107">
                  <c:v>91.205876328620434</c:v>
                </c:pt>
                <c:pt idx="108">
                  <c:v>92.032427845366158</c:v>
                </c:pt>
                <c:pt idx="109">
                  <c:v>90.026802108097797</c:v>
                </c:pt>
                <c:pt idx="110">
                  <c:v>127.20269290012732</c:v>
                </c:pt>
                <c:pt idx="111">
                  <c:v>106.46333678184891</c:v>
                </c:pt>
                <c:pt idx="112">
                  <c:v>93.760257997109875</c:v>
                </c:pt>
                <c:pt idx="113">
                  <c:v>107.34229248014344</c:v>
                </c:pt>
                <c:pt idx="114">
                  <c:v>69.755871307963901</c:v>
                </c:pt>
                <c:pt idx="115">
                  <c:v>79.440617191695253</c:v>
                </c:pt>
                <c:pt idx="116">
                  <c:v>101.49214359916482</c:v>
                </c:pt>
                <c:pt idx="117">
                  <c:v>88.000035747424704</c:v>
                </c:pt>
                <c:pt idx="118">
                  <c:v>85.574958226161755</c:v>
                </c:pt>
                <c:pt idx="119">
                  <c:v>86.614743676959051</c:v>
                </c:pt>
                <c:pt idx="120">
                  <c:v>70.100548927638044</c:v>
                </c:pt>
                <c:pt idx="121">
                  <c:v>61.977822536943279</c:v>
                </c:pt>
                <c:pt idx="122">
                  <c:v>102.63621238908803</c:v>
                </c:pt>
                <c:pt idx="123">
                  <c:v>102.61219022247224</c:v>
                </c:pt>
                <c:pt idx="124">
                  <c:v>84.012299848029159</c:v>
                </c:pt>
                <c:pt idx="125">
                  <c:v>94.74222821079934</c:v>
                </c:pt>
                <c:pt idx="126">
                  <c:v>62.620026414274605</c:v>
                </c:pt>
                <c:pt idx="127">
                  <c:v>61.269344290401705</c:v>
                </c:pt>
                <c:pt idx="128">
                  <c:v>83.988648667308723</c:v>
                </c:pt>
                <c:pt idx="129">
                  <c:v>63.020565558483838</c:v>
                </c:pt>
                <c:pt idx="130">
                  <c:v>75.071936056624168</c:v>
                </c:pt>
                <c:pt idx="131">
                  <c:v>57.901917353550459</c:v>
                </c:pt>
                <c:pt idx="132">
                  <c:v>51.229554064310094</c:v>
                </c:pt>
                <c:pt idx="133">
                  <c:v>55.762733455889702</c:v>
                </c:pt>
                <c:pt idx="134">
                  <c:v>98.267276524143938</c:v>
                </c:pt>
                <c:pt idx="135">
                  <c:v>102.32419935633902</c:v>
                </c:pt>
                <c:pt idx="136">
                  <c:v>76.083534769839787</c:v>
                </c:pt>
                <c:pt idx="137">
                  <c:v>79.14943162794043</c:v>
                </c:pt>
                <c:pt idx="138">
                  <c:v>51.745212487683887</c:v>
                </c:pt>
                <c:pt idx="139">
                  <c:v>44.970510709293194</c:v>
                </c:pt>
                <c:pt idx="140">
                  <c:v>65.810139657456489</c:v>
                </c:pt>
                <c:pt idx="141">
                  <c:v>53.141871624575799</c:v>
                </c:pt>
                <c:pt idx="142">
                  <c:v>54.814181620909892</c:v>
                </c:pt>
                <c:pt idx="143">
                  <c:v>61.434749548240234</c:v>
                </c:pt>
                <c:pt idx="144">
                  <c:v>43.335580107310761</c:v>
                </c:pt>
                <c:pt idx="145">
                  <c:v>42.42043403459445</c:v>
                </c:pt>
                <c:pt idx="146">
                  <c:v>75.057645809128985</c:v>
                </c:pt>
                <c:pt idx="147">
                  <c:v>68.724226795661991</c:v>
                </c:pt>
                <c:pt idx="148">
                  <c:v>60.614204481197248</c:v>
                </c:pt>
                <c:pt idx="149">
                  <c:v>61.018381175730951</c:v>
                </c:pt>
                <c:pt idx="150">
                  <c:v>28.108706583261551</c:v>
                </c:pt>
                <c:pt idx="151">
                  <c:v>32.604134512969836</c:v>
                </c:pt>
                <c:pt idx="152">
                  <c:v>50.178740293334045</c:v>
                </c:pt>
                <c:pt idx="153">
                  <c:v>30.951763795866952</c:v>
                </c:pt>
                <c:pt idx="154">
                  <c:v>34.2765685116143</c:v>
                </c:pt>
                <c:pt idx="155">
                  <c:v>39.546924912182931</c:v>
                </c:pt>
                <c:pt idx="156">
                  <c:v>22.318195983936221</c:v>
                </c:pt>
                <c:pt idx="157">
                  <c:v>17.861718126524011</c:v>
                </c:pt>
                <c:pt idx="158">
                  <c:v>66.175206720118808</c:v>
                </c:pt>
                <c:pt idx="159">
                  <c:v>39.648674402680967</c:v>
                </c:pt>
              </c:numCache>
            </c:numRef>
          </c:val>
        </c:ser>
        <c:ser>
          <c:idx val="4"/>
          <c:order val="4"/>
          <c:tx>
            <c:strRef>
              <c:f>'STATISTIK-figur med data'!$F$4</c:f>
              <c:strCache>
                <c:ptCount val="1"/>
                <c:pt idx="0">
                  <c:v>Indlånsoverskud</c:v>
                </c:pt>
              </c:strCache>
            </c:strRef>
          </c:tx>
          <c:spPr>
            <a:solidFill>
              <a:srgbClr val="86BFF4"/>
            </a:solidFill>
            <a:ln>
              <a:noFill/>
            </a:ln>
          </c:spPr>
          <c:cat>
            <c:numRef>
              <c:f>'STATISTIK-figur med data'!$A$5:$A$172</c:f>
              <c:numCache>
                <c:formatCode>mmm\-yy</c:formatCode>
                <c:ptCount val="168"/>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numCache>
            </c:numRef>
          </c:cat>
          <c:val>
            <c:numRef>
              <c:f>'STATISTIK-figur med data'!$F$5:$F$167</c:f>
              <c:numCache>
                <c:formatCode>_ * #,##0_ ;_ * \-#,##0_ ;_ * "-"??_ ;_ @_ </c:formatCode>
                <c:ptCount val="163"/>
                <c:pt idx="160">
                  <c:v>3.3294669528555687</c:v>
                </c:pt>
                <c:pt idx="161">
                  <c:v>21.323197401301854</c:v>
                </c:pt>
                <c:pt idx="162">
                  <c:v>56.587198549237769</c:v>
                </c:pt>
              </c:numCache>
            </c:numRef>
          </c:val>
        </c:ser>
        <c:dLbls>
          <c:showLegendKey val="0"/>
          <c:showVal val="0"/>
          <c:showCatName val="0"/>
          <c:showSerName val="0"/>
          <c:showPercent val="0"/>
          <c:showBubbleSize val="0"/>
        </c:dLbls>
        <c:axId val="351875840"/>
        <c:axId val="351877760"/>
      </c:areaChart>
      <c:lineChart>
        <c:grouping val="standard"/>
        <c:varyColors val="0"/>
        <c:ser>
          <c:idx val="0"/>
          <c:order val="0"/>
          <c:tx>
            <c:strRef>
              <c:f>'STATISTIK-figur med data'!$B$4</c:f>
              <c:strCache>
                <c:ptCount val="1"/>
                <c:pt idx="0">
                  <c:v>Udlån</c:v>
                </c:pt>
              </c:strCache>
            </c:strRef>
          </c:tx>
          <c:spPr>
            <a:ln w="12700">
              <a:solidFill>
                <a:srgbClr val="007BD1"/>
              </a:solidFill>
            </a:ln>
          </c:spPr>
          <c:marker>
            <c:symbol val="none"/>
          </c:marker>
          <c:dPt>
            <c:idx val="162"/>
            <c:marker>
              <c:symbol val="circle"/>
              <c:size val="3"/>
              <c:spPr>
                <a:solidFill>
                  <a:srgbClr val="007BD1"/>
                </a:solidFill>
                <a:ln>
                  <a:noFill/>
                </a:ln>
              </c:spPr>
            </c:marker>
            <c:bubble3D val="0"/>
          </c:dPt>
          <c:cat>
            <c:numRef>
              <c:f>'STATISTIK-figur med data'!$A$5:$A$172</c:f>
              <c:numCache>
                <c:formatCode>mmm\-yy</c:formatCode>
                <c:ptCount val="168"/>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numCache>
            </c:numRef>
          </c:cat>
          <c:val>
            <c:numRef>
              <c:f>'STATISTIK-figur med data'!$B$5:$B$172</c:f>
              <c:numCache>
                <c:formatCode>_ * #,##0_ ;_ * \-#,##0_ ;_ * "-"??_ ;_ @_ </c:formatCode>
                <c:ptCount val="168"/>
                <c:pt idx="0">
                  <c:v>318.868705358</c:v>
                </c:pt>
                <c:pt idx="1">
                  <c:v>318.10645028499999</c:v>
                </c:pt>
                <c:pt idx="2">
                  <c:v>326.87519017</c:v>
                </c:pt>
                <c:pt idx="3">
                  <c:v>315.14160423800001</c:v>
                </c:pt>
                <c:pt idx="4">
                  <c:v>324.08651436000002</c:v>
                </c:pt>
                <c:pt idx="5">
                  <c:v>331.03193927799998</c:v>
                </c:pt>
                <c:pt idx="6">
                  <c:v>365.39890887600001</c:v>
                </c:pt>
                <c:pt idx="7">
                  <c:v>359.40804362900002</c:v>
                </c:pt>
                <c:pt idx="8">
                  <c:v>351.93658618299997</c:v>
                </c:pt>
                <c:pt idx="9">
                  <c:v>366.50943819899999</c:v>
                </c:pt>
                <c:pt idx="10">
                  <c:v>356.742775956</c:v>
                </c:pt>
                <c:pt idx="11">
                  <c:v>361.20273988399998</c:v>
                </c:pt>
                <c:pt idx="12">
                  <c:v>373.93940487899999</c:v>
                </c:pt>
                <c:pt idx="13">
                  <c:v>371.93472950699999</c:v>
                </c:pt>
                <c:pt idx="14">
                  <c:v>364.534739511</c:v>
                </c:pt>
                <c:pt idx="15">
                  <c:v>363.21452491999997</c:v>
                </c:pt>
                <c:pt idx="16">
                  <c:v>366.82667549799999</c:v>
                </c:pt>
                <c:pt idx="17">
                  <c:v>357.64441194400001</c:v>
                </c:pt>
                <c:pt idx="18">
                  <c:v>382.57240780299998</c:v>
                </c:pt>
                <c:pt idx="19">
                  <c:v>368.82982268500001</c:v>
                </c:pt>
                <c:pt idx="20">
                  <c:v>359.14867417599999</c:v>
                </c:pt>
                <c:pt idx="21">
                  <c:v>370.13427985700002</c:v>
                </c:pt>
                <c:pt idx="22">
                  <c:v>348.93158406700002</c:v>
                </c:pt>
                <c:pt idx="23">
                  <c:v>355.16569449899998</c:v>
                </c:pt>
                <c:pt idx="24">
                  <c:v>352.39452108199998</c:v>
                </c:pt>
                <c:pt idx="25">
                  <c:v>358.03565130300001</c:v>
                </c:pt>
                <c:pt idx="26">
                  <c:v>344.53856265299999</c:v>
                </c:pt>
                <c:pt idx="27">
                  <c:v>345.26629553399999</c:v>
                </c:pt>
                <c:pt idx="28">
                  <c:v>350.11863971399998</c:v>
                </c:pt>
                <c:pt idx="29">
                  <c:v>337.68677716399998</c:v>
                </c:pt>
                <c:pt idx="30">
                  <c:v>353.60618072</c:v>
                </c:pt>
                <c:pt idx="31">
                  <c:v>345.64538277700001</c:v>
                </c:pt>
                <c:pt idx="32">
                  <c:v>332.21230076500001</c:v>
                </c:pt>
                <c:pt idx="33">
                  <c:v>343.33894001200002</c:v>
                </c:pt>
                <c:pt idx="34">
                  <c:v>331.74328735400002</c:v>
                </c:pt>
                <c:pt idx="35">
                  <c:v>333.157834493</c:v>
                </c:pt>
                <c:pt idx="36">
                  <c:v>336.74657581399998</c:v>
                </c:pt>
                <c:pt idx="37">
                  <c:v>333.16154158099999</c:v>
                </c:pt>
                <c:pt idx="38">
                  <c:v>320.83290038400003</c:v>
                </c:pt>
                <c:pt idx="39">
                  <c:v>323.328027986</c:v>
                </c:pt>
                <c:pt idx="40">
                  <c:v>322.95709531400001</c:v>
                </c:pt>
                <c:pt idx="41">
                  <c:v>322.28061106199999</c:v>
                </c:pt>
                <c:pt idx="42">
                  <c:v>340.619890263</c:v>
                </c:pt>
                <c:pt idx="43">
                  <c:v>327.160717981</c:v>
                </c:pt>
                <c:pt idx="44">
                  <c:v>303.66174691100002</c:v>
                </c:pt>
                <c:pt idx="45">
                  <c:v>336.28069349999998</c:v>
                </c:pt>
                <c:pt idx="46">
                  <c:v>319.82076858099998</c:v>
                </c:pt>
                <c:pt idx="47">
                  <c:v>314.67670658499998</c:v>
                </c:pt>
                <c:pt idx="48">
                  <c:v>309.65940640899998</c:v>
                </c:pt>
                <c:pt idx="49">
                  <c:v>306.04310148399998</c:v>
                </c:pt>
                <c:pt idx="50">
                  <c:v>293.336078611</c:v>
                </c:pt>
                <c:pt idx="51">
                  <c:v>297.50355907300002</c:v>
                </c:pt>
                <c:pt idx="52">
                  <c:v>303.54781764699999</c:v>
                </c:pt>
                <c:pt idx="53">
                  <c:v>292.06955192800001</c:v>
                </c:pt>
                <c:pt idx="54">
                  <c:v>308.69226735400002</c:v>
                </c:pt>
                <c:pt idx="55">
                  <c:v>293.30185487099999</c:v>
                </c:pt>
                <c:pt idx="56">
                  <c:v>290.211120693</c:v>
                </c:pt>
                <c:pt idx="57">
                  <c:v>284.138175902</c:v>
                </c:pt>
                <c:pt idx="58">
                  <c:v>282.592196914</c:v>
                </c:pt>
                <c:pt idx="59">
                  <c:v>284.19274045100002</c:v>
                </c:pt>
                <c:pt idx="60">
                  <c:v>287.864845312</c:v>
                </c:pt>
                <c:pt idx="61">
                  <c:v>288.11581936900001</c:v>
                </c:pt>
                <c:pt idx="62">
                  <c:v>277.976541768</c:v>
                </c:pt>
                <c:pt idx="63">
                  <c:v>283.99249954800001</c:v>
                </c:pt>
                <c:pt idx="64">
                  <c:v>281.909639422</c:v>
                </c:pt>
                <c:pt idx="65">
                  <c:v>278.70379709999997</c:v>
                </c:pt>
                <c:pt idx="66">
                  <c:v>296.82038318299999</c:v>
                </c:pt>
                <c:pt idx="67">
                  <c:v>288.409210298</c:v>
                </c:pt>
                <c:pt idx="68">
                  <c:v>292.35110185100001</c:v>
                </c:pt>
                <c:pt idx="69">
                  <c:v>304.56520950100003</c:v>
                </c:pt>
                <c:pt idx="70">
                  <c:v>299.58603389000001</c:v>
                </c:pt>
                <c:pt idx="71">
                  <c:v>303.41049332300003</c:v>
                </c:pt>
                <c:pt idx="72">
                  <c:v>297.81155914300001</c:v>
                </c:pt>
                <c:pt idx="73">
                  <c:v>290.96100082200002</c:v>
                </c:pt>
                <c:pt idx="74">
                  <c:v>284.22914519900002</c:v>
                </c:pt>
                <c:pt idx="75">
                  <c:v>289.88420902899998</c:v>
                </c:pt>
                <c:pt idx="76">
                  <c:v>295.43745439600002</c:v>
                </c:pt>
                <c:pt idx="77">
                  <c:v>300.50569853799999</c:v>
                </c:pt>
                <c:pt idx="78">
                  <c:v>313.84645410299999</c:v>
                </c:pt>
                <c:pt idx="79">
                  <c:v>297.810320225</c:v>
                </c:pt>
                <c:pt idx="80">
                  <c:v>294.250456955</c:v>
                </c:pt>
                <c:pt idx="81">
                  <c:v>307.34387863186782</c:v>
                </c:pt>
                <c:pt idx="82">
                  <c:v>304.54780226713325</c:v>
                </c:pt>
                <c:pt idx="83">
                  <c:v>300.40825480232985</c:v>
                </c:pt>
                <c:pt idx="84">
                  <c:v>314.85485931707473</c:v>
                </c:pt>
                <c:pt idx="85">
                  <c:v>315.55985367589835</c:v>
                </c:pt>
                <c:pt idx="86">
                  <c:v>306.61136197506869</c:v>
                </c:pt>
                <c:pt idx="87">
                  <c:v>321.11847280612028</c:v>
                </c:pt>
                <c:pt idx="88">
                  <c:v>312.64127059625156</c:v>
                </c:pt>
                <c:pt idx="89">
                  <c:v>303.85770526739196</c:v>
                </c:pt>
                <c:pt idx="90">
                  <c:v>327.89435157559956</c:v>
                </c:pt>
                <c:pt idx="91">
                  <c:v>326.06201047074796</c:v>
                </c:pt>
                <c:pt idx="92">
                  <c:v>316.27133861122559</c:v>
                </c:pt>
                <c:pt idx="93">
                  <c:v>335.95255098013268</c:v>
                </c:pt>
                <c:pt idx="94">
                  <c:v>326.87437545136106</c:v>
                </c:pt>
                <c:pt idx="95">
                  <c:v>338.91695988772921</c:v>
                </c:pt>
                <c:pt idx="96">
                  <c:v>353.20745726574046</c:v>
                </c:pt>
                <c:pt idx="97">
                  <c:v>354.37022349706484</c:v>
                </c:pt>
                <c:pt idx="98">
                  <c:v>321.54665459578956</c:v>
                </c:pt>
                <c:pt idx="99">
                  <c:v>326.22276379945754</c:v>
                </c:pt>
                <c:pt idx="100">
                  <c:v>334.1821821750537</c:v>
                </c:pt>
                <c:pt idx="101">
                  <c:v>333.23136432927782</c:v>
                </c:pt>
                <c:pt idx="102">
                  <c:v>352.65733202992294</c:v>
                </c:pt>
                <c:pt idx="103">
                  <c:v>339.37224826225224</c:v>
                </c:pt>
                <c:pt idx="104">
                  <c:v>334.05397303558664</c:v>
                </c:pt>
                <c:pt idx="105">
                  <c:v>343.70086870798343</c:v>
                </c:pt>
                <c:pt idx="106">
                  <c:v>347.79725510801626</c:v>
                </c:pt>
                <c:pt idx="107">
                  <c:v>348.36293493720001</c:v>
                </c:pt>
                <c:pt idx="108">
                  <c:v>347.5753517819353</c:v>
                </c:pt>
                <c:pt idx="109">
                  <c:v>349.1870441773824</c:v>
                </c:pt>
                <c:pt idx="110">
                  <c:v>324.62778039810183</c:v>
                </c:pt>
                <c:pt idx="111">
                  <c:v>340.1574403911896</c:v>
                </c:pt>
                <c:pt idx="112">
                  <c:v>351.82358517442719</c:v>
                </c:pt>
                <c:pt idx="113">
                  <c:v>349.34719626802371</c:v>
                </c:pt>
                <c:pt idx="114">
                  <c:v>370.48798719274174</c:v>
                </c:pt>
                <c:pt idx="115">
                  <c:v>362.7046802820891</c:v>
                </c:pt>
                <c:pt idx="116">
                  <c:v>351.30762249910799</c:v>
                </c:pt>
                <c:pt idx="117">
                  <c:v>362.30241439684499</c:v>
                </c:pt>
                <c:pt idx="118">
                  <c:v>363.87007990746218</c:v>
                </c:pt>
                <c:pt idx="119">
                  <c:v>362.33979938216072</c:v>
                </c:pt>
                <c:pt idx="120">
                  <c:v>372.7568432747205</c:v>
                </c:pt>
                <c:pt idx="121">
                  <c:v>380.80446358889333</c:v>
                </c:pt>
                <c:pt idx="122">
                  <c:v>357.02633274827639</c:v>
                </c:pt>
                <c:pt idx="123">
                  <c:v>360.98449626847889</c:v>
                </c:pt>
                <c:pt idx="124">
                  <c:v>371.28554867101582</c:v>
                </c:pt>
                <c:pt idx="125">
                  <c:v>366.95803586527541</c:v>
                </c:pt>
                <c:pt idx="126">
                  <c:v>381.29703705971968</c:v>
                </c:pt>
                <c:pt idx="127">
                  <c:v>383.32108909145137</c:v>
                </c:pt>
                <c:pt idx="128">
                  <c:v>367.1508128783338</c:v>
                </c:pt>
                <c:pt idx="129">
                  <c:v>382.52051409907705</c:v>
                </c:pt>
                <c:pt idx="130">
                  <c:v>371.8240832022866</c:v>
                </c:pt>
                <c:pt idx="131">
                  <c:v>381.17694699366831</c:v>
                </c:pt>
                <c:pt idx="132">
                  <c:v>386.53798728799302</c:v>
                </c:pt>
                <c:pt idx="133">
                  <c:v>388.3377721319668</c:v>
                </c:pt>
                <c:pt idx="134">
                  <c:v>355.16656400575846</c:v>
                </c:pt>
                <c:pt idx="135">
                  <c:v>360.31782243964955</c:v>
                </c:pt>
                <c:pt idx="136">
                  <c:v>378.73695529907286</c:v>
                </c:pt>
                <c:pt idx="137">
                  <c:v>381.33047678632414</c:v>
                </c:pt>
                <c:pt idx="138">
                  <c:v>403.09958451820597</c:v>
                </c:pt>
                <c:pt idx="139">
                  <c:v>404.9100916138691</c:v>
                </c:pt>
                <c:pt idx="140">
                  <c:v>393.02466610323199</c:v>
                </c:pt>
                <c:pt idx="141">
                  <c:v>410.04041588977583</c:v>
                </c:pt>
                <c:pt idx="142">
                  <c:v>405.48065026379589</c:v>
                </c:pt>
                <c:pt idx="143">
                  <c:v>390.66945785482011</c:v>
                </c:pt>
                <c:pt idx="144">
                  <c:v>403.95696631609911</c:v>
                </c:pt>
                <c:pt idx="145">
                  <c:v>405.29347248637873</c:v>
                </c:pt>
                <c:pt idx="146">
                  <c:v>386.32562737365998</c:v>
                </c:pt>
                <c:pt idx="147">
                  <c:v>386.56641403394002</c:v>
                </c:pt>
                <c:pt idx="148">
                  <c:v>389.65781427221998</c:v>
                </c:pt>
                <c:pt idx="149">
                  <c:v>394.48524392450003</c:v>
                </c:pt>
                <c:pt idx="150">
                  <c:v>416.28439491978116</c:v>
                </c:pt>
                <c:pt idx="151">
                  <c:v>412.31247165088928</c:v>
                </c:pt>
                <c:pt idx="152">
                  <c:v>401.65075209934002</c:v>
                </c:pt>
                <c:pt idx="153">
                  <c:v>420.48260757162029</c:v>
                </c:pt>
                <c:pt idx="154">
                  <c:v>417.97454985589962</c:v>
                </c:pt>
                <c:pt idx="155">
                  <c:v>410.40832912717991</c:v>
                </c:pt>
                <c:pt idx="156">
                  <c:v>425.42688366629505</c:v>
                </c:pt>
                <c:pt idx="157">
                  <c:v>424.95412157440643</c:v>
                </c:pt>
                <c:pt idx="158">
                  <c:v>389.86885462244635</c:v>
                </c:pt>
                <c:pt idx="159">
                  <c:v>409.52446233398985</c:v>
                </c:pt>
                <c:pt idx="160">
                  <c:v>438.16299477751306</c:v>
                </c:pt>
                <c:pt idx="161">
                  <c:v>450.43238164098233</c:v>
                </c:pt>
                <c:pt idx="162">
                  <c:v>479.86352382339811</c:v>
                </c:pt>
              </c:numCache>
            </c:numRef>
          </c:val>
          <c:smooth val="0"/>
        </c:ser>
        <c:ser>
          <c:idx val="1"/>
          <c:order val="1"/>
          <c:tx>
            <c:strRef>
              <c:f>'STATISTIK-figur med data'!$C$4</c:f>
              <c:strCache>
                <c:ptCount val="1"/>
                <c:pt idx="0">
                  <c:v>Indlån</c:v>
                </c:pt>
              </c:strCache>
            </c:strRef>
          </c:tx>
          <c:spPr>
            <a:ln w="12700">
              <a:solidFill>
                <a:srgbClr val="92229C"/>
              </a:solidFill>
            </a:ln>
          </c:spPr>
          <c:marker>
            <c:symbol val="none"/>
          </c:marker>
          <c:dPt>
            <c:idx val="162"/>
            <c:marker>
              <c:symbol val="circle"/>
              <c:size val="3"/>
              <c:spPr>
                <a:ln>
                  <a:noFill/>
                </a:ln>
              </c:spPr>
            </c:marker>
            <c:bubble3D val="0"/>
          </c:dPt>
          <c:cat>
            <c:numRef>
              <c:f>'STATISTIK-figur med data'!$A$5:$A$172</c:f>
              <c:numCache>
                <c:formatCode>mmm\-yy</c:formatCode>
                <c:ptCount val="168"/>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numCache>
            </c:numRef>
          </c:cat>
          <c:val>
            <c:numRef>
              <c:f>'STATISTIK-figur med data'!$C$5:$C$172</c:f>
              <c:numCache>
                <c:formatCode>_ * #,##0_ ;_ * \-#,##0_ ;_ * "-"??_ ;_ @_ </c:formatCode>
                <c:ptCount val="168"/>
                <c:pt idx="0">
                  <c:v>543.92077432200006</c:v>
                </c:pt>
                <c:pt idx="1">
                  <c:v>560.750858343</c:v>
                </c:pt>
                <c:pt idx="2">
                  <c:v>583.13859587299999</c:v>
                </c:pt>
                <c:pt idx="3">
                  <c:v>583.79681268299998</c:v>
                </c:pt>
                <c:pt idx="4">
                  <c:v>584.82155046699995</c:v>
                </c:pt>
                <c:pt idx="5">
                  <c:v>611.32946607500003</c:v>
                </c:pt>
                <c:pt idx="6">
                  <c:v>594.73505481500001</c:v>
                </c:pt>
                <c:pt idx="7">
                  <c:v>604.71572214599996</c:v>
                </c:pt>
                <c:pt idx="8">
                  <c:v>614.94366558800004</c:v>
                </c:pt>
                <c:pt idx="9">
                  <c:v>615.381304011</c:v>
                </c:pt>
                <c:pt idx="10">
                  <c:v>635.91321870599995</c:v>
                </c:pt>
                <c:pt idx="11">
                  <c:v>660.127540103</c:v>
                </c:pt>
                <c:pt idx="12">
                  <c:v>649.03724971300005</c:v>
                </c:pt>
                <c:pt idx="13">
                  <c:v>656.66029810500004</c:v>
                </c:pt>
                <c:pt idx="14">
                  <c:v>671.30570057199998</c:v>
                </c:pt>
                <c:pt idx="15">
                  <c:v>663.33874601299999</c:v>
                </c:pt>
                <c:pt idx="16">
                  <c:v>678.91517269300005</c:v>
                </c:pt>
                <c:pt idx="17">
                  <c:v>690.86475194900004</c:v>
                </c:pt>
                <c:pt idx="18">
                  <c:v>669.06123420799997</c:v>
                </c:pt>
                <c:pt idx="19">
                  <c:v>675.843769404</c:v>
                </c:pt>
                <c:pt idx="20">
                  <c:v>688.53739156899996</c:v>
                </c:pt>
                <c:pt idx="21">
                  <c:v>693.43542241399996</c:v>
                </c:pt>
                <c:pt idx="22">
                  <c:v>707.14083998900003</c:v>
                </c:pt>
                <c:pt idx="23">
                  <c:v>718.31045732899997</c:v>
                </c:pt>
                <c:pt idx="24">
                  <c:v>701.85784612099997</c:v>
                </c:pt>
                <c:pt idx="25">
                  <c:v>689.34829379500002</c:v>
                </c:pt>
                <c:pt idx="26">
                  <c:v>690.532154601</c:v>
                </c:pt>
                <c:pt idx="27">
                  <c:v>679.47719479299997</c:v>
                </c:pt>
                <c:pt idx="28">
                  <c:v>659.73187271500001</c:v>
                </c:pt>
                <c:pt idx="29">
                  <c:v>667.69753694500002</c:v>
                </c:pt>
                <c:pt idx="30">
                  <c:v>641.87829491000002</c:v>
                </c:pt>
                <c:pt idx="31">
                  <c:v>635.19628972299995</c:v>
                </c:pt>
                <c:pt idx="32">
                  <c:v>633.24017682299996</c:v>
                </c:pt>
                <c:pt idx="33">
                  <c:v>626.00163612200004</c:v>
                </c:pt>
                <c:pt idx="34">
                  <c:v>631.30096120799999</c:v>
                </c:pt>
                <c:pt idx="35">
                  <c:v>639.911868056</c:v>
                </c:pt>
                <c:pt idx="36">
                  <c:v>629.69121439000003</c:v>
                </c:pt>
                <c:pt idx="37">
                  <c:v>638.95561218399996</c:v>
                </c:pt>
                <c:pt idx="38">
                  <c:v>639.03515980700001</c:v>
                </c:pt>
                <c:pt idx="39">
                  <c:v>632.94951827099999</c:v>
                </c:pt>
                <c:pt idx="40">
                  <c:v>629.86018034000006</c:v>
                </c:pt>
                <c:pt idx="41">
                  <c:v>637.58914434200005</c:v>
                </c:pt>
                <c:pt idx="42">
                  <c:v>613.94316199100001</c:v>
                </c:pt>
                <c:pt idx="43">
                  <c:v>620.78373802399994</c:v>
                </c:pt>
                <c:pt idx="44">
                  <c:v>611.90568536800004</c:v>
                </c:pt>
                <c:pt idx="45">
                  <c:v>604.36997313100005</c:v>
                </c:pt>
                <c:pt idx="46">
                  <c:v>602.75478366599998</c:v>
                </c:pt>
                <c:pt idx="47">
                  <c:v>603.86639704599997</c:v>
                </c:pt>
                <c:pt idx="48">
                  <c:v>597.26106030200003</c:v>
                </c:pt>
                <c:pt idx="49">
                  <c:v>593.47116936099997</c:v>
                </c:pt>
                <c:pt idx="50">
                  <c:v>591.959596723</c:v>
                </c:pt>
                <c:pt idx="51">
                  <c:v>586.69779919999996</c:v>
                </c:pt>
                <c:pt idx="52">
                  <c:v>568.93954758699999</c:v>
                </c:pt>
                <c:pt idx="53">
                  <c:v>571.327777363</c:v>
                </c:pt>
                <c:pt idx="54">
                  <c:v>555.83834477699997</c:v>
                </c:pt>
                <c:pt idx="55">
                  <c:v>554.74939317899998</c:v>
                </c:pt>
                <c:pt idx="56">
                  <c:v>564.38013990100001</c:v>
                </c:pt>
                <c:pt idx="57">
                  <c:v>553.81268652999995</c:v>
                </c:pt>
                <c:pt idx="58">
                  <c:v>551.97736687700001</c:v>
                </c:pt>
                <c:pt idx="59">
                  <c:v>538.37340493900001</c:v>
                </c:pt>
                <c:pt idx="60">
                  <c:v>532.57160259199998</c:v>
                </c:pt>
                <c:pt idx="61">
                  <c:v>532.62216121699998</c:v>
                </c:pt>
                <c:pt idx="62">
                  <c:v>539.80342180100001</c:v>
                </c:pt>
                <c:pt idx="63">
                  <c:v>547.13280315500003</c:v>
                </c:pt>
                <c:pt idx="64">
                  <c:v>534.69408912999995</c:v>
                </c:pt>
                <c:pt idx="65">
                  <c:v>546.196302823</c:v>
                </c:pt>
                <c:pt idx="66">
                  <c:v>528.96075147800002</c:v>
                </c:pt>
                <c:pt idx="67">
                  <c:v>512.02358846100003</c:v>
                </c:pt>
                <c:pt idx="68">
                  <c:v>510.68907076599999</c:v>
                </c:pt>
                <c:pt idx="69">
                  <c:v>500.57028298799997</c:v>
                </c:pt>
                <c:pt idx="70">
                  <c:v>501.56885202900003</c:v>
                </c:pt>
                <c:pt idx="71">
                  <c:v>490.17811415900002</c:v>
                </c:pt>
                <c:pt idx="72">
                  <c:v>480.422734289</c:v>
                </c:pt>
                <c:pt idx="73">
                  <c:v>486.95252057499999</c:v>
                </c:pt>
                <c:pt idx="74">
                  <c:v>490.20085077700003</c:v>
                </c:pt>
                <c:pt idx="75">
                  <c:v>487.302492417</c:v>
                </c:pt>
                <c:pt idx="76">
                  <c:v>489.822273913</c:v>
                </c:pt>
                <c:pt idx="77">
                  <c:v>490.55138209799998</c:v>
                </c:pt>
                <c:pt idx="78">
                  <c:v>475.80180316299999</c:v>
                </c:pt>
                <c:pt idx="79">
                  <c:v>480.98275387699999</c:v>
                </c:pt>
                <c:pt idx="80">
                  <c:v>487.27235721099998</c:v>
                </c:pt>
                <c:pt idx="81">
                  <c:v>476.02527775952962</c:v>
                </c:pt>
                <c:pt idx="82">
                  <c:v>473.18849654104037</c:v>
                </c:pt>
                <c:pt idx="83">
                  <c:v>471.3940563810599</c:v>
                </c:pt>
                <c:pt idx="84">
                  <c:v>464.30913312115882</c:v>
                </c:pt>
                <c:pt idx="85">
                  <c:v>462.13216030171037</c:v>
                </c:pt>
                <c:pt idx="86">
                  <c:v>469.22981546820148</c:v>
                </c:pt>
                <c:pt idx="87">
                  <c:v>462.9182001116543</c:v>
                </c:pt>
                <c:pt idx="88">
                  <c:v>454.57496225812395</c:v>
                </c:pt>
                <c:pt idx="89">
                  <c:v>460.28343780581616</c:v>
                </c:pt>
                <c:pt idx="90">
                  <c:v>444.70568055608146</c:v>
                </c:pt>
                <c:pt idx="91">
                  <c:v>446.21463311194623</c:v>
                </c:pt>
                <c:pt idx="92">
                  <c:v>455.98415072035726</c:v>
                </c:pt>
                <c:pt idx="93">
                  <c:v>451.73683744505678</c:v>
                </c:pt>
                <c:pt idx="94">
                  <c:v>451.12307078944934</c:v>
                </c:pt>
                <c:pt idx="95">
                  <c:v>453.83848579335086</c:v>
                </c:pt>
                <c:pt idx="96">
                  <c:v>451.00343129006944</c:v>
                </c:pt>
                <c:pt idx="97">
                  <c:v>445.64283748164297</c:v>
                </c:pt>
                <c:pt idx="98">
                  <c:v>457.29742031944187</c:v>
                </c:pt>
                <c:pt idx="99">
                  <c:v>459.31481396343776</c:v>
                </c:pt>
                <c:pt idx="100">
                  <c:v>457.15762586049129</c:v>
                </c:pt>
                <c:pt idx="101">
                  <c:v>457.58543171856661</c:v>
                </c:pt>
                <c:pt idx="102">
                  <c:v>442.57450092538068</c:v>
                </c:pt>
                <c:pt idx="103">
                  <c:v>447.94724469994378</c:v>
                </c:pt>
                <c:pt idx="104">
                  <c:v>450.82246303586754</c:v>
                </c:pt>
                <c:pt idx="105">
                  <c:v>446.48265068276157</c:v>
                </c:pt>
                <c:pt idx="106">
                  <c:v>446.17176570408691</c:v>
                </c:pt>
                <c:pt idx="107">
                  <c:v>439.56881126582044</c:v>
                </c:pt>
                <c:pt idx="108">
                  <c:v>439.60777962730145</c:v>
                </c:pt>
                <c:pt idx="109">
                  <c:v>439.2138462854802</c:v>
                </c:pt>
                <c:pt idx="110">
                  <c:v>451.83047329822915</c:v>
                </c:pt>
                <c:pt idx="111">
                  <c:v>446.6207771730385</c:v>
                </c:pt>
                <c:pt idx="112">
                  <c:v>445.58384317153707</c:v>
                </c:pt>
                <c:pt idx="113">
                  <c:v>456.68948874816715</c:v>
                </c:pt>
                <c:pt idx="114">
                  <c:v>440.24385850070564</c:v>
                </c:pt>
                <c:pt idx="115">
                  <c:v>442.14529747378435</c:v>
                </c:pt>
                <c:pt idx="116">
                  <c:v>452.79976609827281</c:v>
                </c:pt>
                <c:pt idx="117">
                  <c:v>450.3024501442697</c:v>
                </c:pt>
                <c:pt idx="118">
                  <c:v>449.44503813362394</c:v>
                </c:pt>
                <c:pt idx="119">
                  <c:v>448.95454305911977</c:v>
                </c:pt>
                <c:pt idx="120">
                  <c:v>442.85739220235854</c:v>
                </c:pt>
                <c:pt idx="121">
                  <c:v>442.78228612583661</c:v>
                </c:pt>
                <c:pt idx="122">
                  <c:v>459.66254513736442</c:v>
                </c:pt>
                <c:pt idx="123">
                  <c:v>463.59668649095113</c:v>
                </c:pt>
                <c:pt idx="124">
                  <c:v>455.29784851904498</c:v>
                </c:pt>
                <c:pt idx="125">
                  <c:v>461.70026407607475</c:v>
                </c:pt>
                <c:pt idx="126">
                  <c:v>443.91706347399429</c:v>
                </c:pt>
                <c:pt idx="127">
                  <c:v>444.59043338185307</c:v>
                </c:pt>
                <c:pt idx="128">
                  <c:v>451.13946154564252</c:v>
                </c:pt>
                <c:pt idx="129">
                  <c:v>445.54107965756089</c:v>
                </c:pt>
                <c:pt idx="130">
                  <c:v>446.89601925891077</c:v>
                </c:pt>
                <c:pt idx="131">
                  <c:v>439.07886434721877</c:v>
                </c:pt>
                <c:pt idx="132">
                  <c:v>437.76754135230311</c:v>
                </c:pt>
                <c:pt idx="133">
                  <c:v>444.1005055878565</c:v>
                </c:pt>
                <c:pt idx="134">
                  <c:v>453.4338405299024</c:v>
                </c:pt>
                <c:pt idx="135">
                  <c:v>462.64202179598857</c:v>
                </c:pt>
                <c:pt idx="136">
                  <c:v>454.82049006891265</c:v>
                </c:pt>
                <c:pt idx="137">
                  <c:v>460.47990841426457</c:v>
                </c:pt>
                <c:pt idx="138">
                  <c:v>454.84479700588986</c:v>
                </c:pt>
                <c:pt idx="139">
                  <c:v>449.88060232316229</c:v>
                </c:pt>
                <c:pt idx="140">
                  <c:v>458.83480576068848</c:v>
                </c:pt>
                <c:pt idx="141">
                  <c:v>463.18228751435163</c:v>
                </c:pt>
                <c:pt idx="142">
                  <c:v>460.29483188470579</c:v>
                </c:pt>
                <c:pt idx="143">
                  <c:v>452.10420740306034</c:v>
                </c:pt>
                <c:pt idx="144">
                  <c:v>447.29254642340987</c:v>
                </c:pt>
                <c:pt idx="145">
                  <c:v>447.71390652097318</c:v>
                </c:pt>
                <c:pt idx="146">
                  <c:v>461.38327318278897</c:v>
                </c:pt>
                <c:pt idx="147">
                  <c:v>455.29064082960201</c:v>
                </c:pt>
                <c:pt idx="148">
                  <c:v>450.27201875341723</c:v>
                </c:pt>
                <c:pt idx="149">
                  <c:v>455.50362510023098</c:v>
                </c:pt>
                <c:pt idx="150">
                  <c:v>444.39310150304271</c:v>
                </c:pt>
                <c:pt idx="151">
                  <c:v>444.91660616385911</c:v>
                </c:pt>
                <c:pt idx="152">
                  <c:v>451.82949239267407</c:v>
                </c:pt>
                <c:pt idx="153">
                  <c:v>451.43437136748724</c:v>
                </c:pt>
                <c:pt idx="154">
                  <c:v>452.25111836751393</c:v>
                </c:pt>
                <c:pt idx="155">
                  <c:v>449.95525403936284</c:v>
                </c:pt>
                <c:pt idx="156">
                  <c:v>447.74507965023128</c:v>
                </c:pt>
                <c:pt idx="157">
                  <c:v>442.81583970093044</c:v>
                </c:pt>
                <c:pt idx="158">
                  <c:v>456.04406134256516</c:v>
                </c:pt>
                <c:pt idx="159">
                  <c:v>449.17313673667081</c:v>
                </c:pt>
                <c:pt idx="160">
                  <c:v>434.83352782465749</c:v>
                </c:pt>
                <c:pt idx="161">
                  <c:v>429.10918423968047</c:v>
                </c:pt>
                <c:pt idx="162">
                  <c:v>423.27632527416034</c:v>
                </c:pt>
              </c:numCache>
            </c:numRef>
          </c:val>
          <c:smooth val="0"/>
        </c:ser>
        <c:dLbls>
          <c:showLegendKey val="0"/>
          <c:showVal val="0"/>
          <c:showCatName val="0"/>
          <c:showSerName val="0"/>
          <c:showPercent val="0"/>
          <c:showBubbleSize val="0"/>
        </c:dLbls>
        <c:marker val="1"/>
        <c:smooth val="0"/>
        <c:axId val="351875840"/>
        <c:axId val="351877760"/>
      </c:lineChart>
      <c:dateAx>
        <c:axId val="351875840"/>
        <c:scaling>
          <c:orientation val="minMax"/>
        </c:scaling>
        <c:delete val="0"/>
        <c:axPos val="b"/>
        <c:numFmt formatCode="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51877760"/>
        <c:crossesAt val="-1E+26"/>
        <c:auto val="1"/>
        <c:lblOffset val="100"/>
        <c:baseTimeUnit val="months"/>
        <c:majorUnit val="12"/>
        <c:majorTimeUnit val="months"/>
      </c:dateAx>
      <c:valAx>
        <c:axId val="351877760"/>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35187584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11</xdr:col>
      <xdr:colOff>305807</xdr:colOff>
      <xdr:row>13</xdr:row>
      <xdr:rowOff>139348</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0.07659</cdr:y>
    </cdr:to>
    <cdr:sp macro="" textlink="">
      <cdr:nvSpPr>
        <cdr:cNvPr id="2"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0.3903</cdr:x>
      <cdr:y>0.24471</cdr:y>
    </cdr:from>
    <cdr:to>
      <cdr:x>0.47621</cdr:x>
      <cdr:y>0.2955</cdr:y>
    </cdr:to>
    <cdr:sp macro="" textlink="">
      <cdr:nvSpPr>
        <cdr:cNvPr id="3" name="AxisTitleValuePrimary"/>
        <cdr:cNvSpPr txBox="1"/>
      </cdr:nvSpPr>
      <cdr:spPr>
        <a:xfrm xmlns:a="http://schemas.openxmlformats.org/drawingml/2006/main">
          <a:off x="1069703" y="481874"/>
          <a:ext cx="235449" cy="100027"/>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a:solidFill>
                <a:srgbClr val="92229C"/>
              </a:solidFill>
              <a:latin typeface="Nationalbank"/>
            </a:rPr>
            <a:t>Udlån</a:t>
          </a:r>
        </a:p>
      </cdr:txBody>
    </cdr:sp>
  </cdr:relSizeAnchor>
  <cdr:relSizeAnchor xmlns:cdr="http://schemas.openxmlformats.org/drawingml/2006/chartDrawing">
    <cdr:from>
      <cdr:x>0.3903</cdr:x>
      <cdr:y>0.66262</cdr:y>
    </cdr:from>
    <cdr:to>
      <cdr:x>0.48206</cdr:x>
      <cdr:y>0.71342</cdr:y>
    </cdr:to>
    <cdr:sp macro="" textlink="">
      <cdr:nvSpPr>
        <cdr:cNvPr id="4" name="AxisTitleValuePrimary"/>
        <cdr:cNvSpPr txBox="1"/>
      </cdr:nvSpPr>
      <cdr:spPr>
        <a:xfrm xmlns:a="http://schemas.openxmlformats.org/drawingml/2006/main">
          <a:off x="1069703" y="1304834"/>
          <a:ext cx="251479" cy="100027"/>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a:solidFill>
                <a:srgbClr val="007BD1"/>
              </a:solidFill>
              <a:latin typeface="Nationalbank"/>
            </a:rPr>
            <a:t>Indlån</a:t>
          </a:r>
        </a:p>
      </cdr:txBody>
    </cdr:sp>
  </cdr:relSizeAnchor>
  <cdr:relSizeAnchor xmlns:cdr="http://schemas.openxmlformats.org/drawingml/2006/chartDrawing">
    <cdr:from>
      <cdr:x>0.9269</cdr:x>
      <cdr:y>0.53896</cdr:y>
    </cdr:from>
    <cdr:to>
      <cdr:x>0.97975</cdr:x>
      <cdr:y>0.58978</cdr:y>
    </cdr:to>
    <cdr:sp macro="" textlink="">
      <cdr:nvSpPr>
        <cdr:cNvPr id="5" name="AxisTitleValuePrimary"/>
        <cdr:cNvSpPr txBox="1"/>
      </cdr:nvSpPr>
      <cdr:spPr>
        <a:xfrm xmlns:a="http://schemas.openxmlformats.org/drawingml/2006/main">
          <a:off x="2543597" y="1060753"/>
          <a:ext cx="145040" cy="100027"/>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650">
              <a:solidFill>
                <a:srgbClr val="92229C"/>
              </a:solidFill>
              <a:latin typeface="Nationalbank"/>
            </a:rPr>
            <a:t>423</a:t>
          </a:r>
        </a:p>
      </cdr:txBody>
    </cdr:sp>
  </cdr:relSizeAnchor>
  <cdr:relSizeAnchor xmlns:cdr="http://schemas.openxmlformats.org/drawingml/2006/chartDrawing">
    <cdr:from>
      <cdr:x>0.9269</cdr:x>
      <cdr:y>0.36086</cdr:y>
    </cdr:from>
    <cdr:to>
      <cdr:x>0.97975</cdr:x>
      <cdr:y>0.41168</cdr:y>
    </cdr:to>
    <cdr:sp macro="" textlink="">
      <cdr:nvSpPr>
        <cdr:cNvPr id="6" name="AxisTitleValuePrimary"/>
        <cdr:cNvSpPr txBox="1"/>
      </cdr:nvSpPr>
      <cdr:spPr>
        <a:xfrm xmlns:a="http://schemas.openxmlformats.org/drawingml/2006/main">
          <a:off x="2543597" y="710226"/>
          <a:ext cx="145040" cy="100027"/>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650">
              <a:solidFill>
                <a:srgbClr val="007BD1"/>
              </a:solidFill>
              <a:latin typeface="Nationalbank"/>
            </a:rPr>
            <a:t>480</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showGridLines="0" tabSelected="1" zoomScaleNormal="100" workbookViewId="0"/>
  </sheetViews>
  <sheetFormatPr defaultRowHeight="14.4" x14ac:dyDescent="0.3"/>
  <cols>
    <col min="2" max="6" width="17.44140625" customWidth="1"/>
  </cols>
  <sheetData>
    <row r="1" spans="1:6" x14ac:dyDescent="0.3">
      <c r="A1" s="1" t="s">
        <v>1</v>
      </c>
    </row>
    <row r="2" spans="1:6" x14ac:dyDescent="0.3">
      <c r="A2" s="2" t="s">
        <v>0</v>
      </c>
    </row>
    <row r="3" spans="1:6" x14ac:dyDescent="0.3">
      <c r="A3" s="2"/>
    </row>
    <row r="4" spans="1:6" x14ac:dyDescent="0.3">
      <c r="A4" s="3"/>
      <c r="B4" s="4" t="s">
        <v>2</v>
      </c>
      <c r="C4" s="4" t="s">
        <v>3</v>
      </c>
      <c r="D4" s="10" t="s">
        <v>7</v>
      </c>
      <c r="E4" s="10" t="s">
        <v>5</v>
      </c>
      <c r="F4" s="10" t="s">
        <v>6</v>
      </c>
    </row>
    <row r="5" spans="1:6" x14ac:dyDescent="0.3">
      <c r="A5" s="5">
        <v>39083</v>
      </c>
      <c r="B5" s="6">
        <v>318.868705358</v>
      </c>
      <c r="C5" s="6">
        <v>543.92077432200006</v>
      </c>
      <c r="D5" s="15">
        <f>IF(B5&lt;C5,B5,C5)</f>
        <v>318.868705358</v>
      </c>
      <c r="E5" s="6">
        <f>IF(B5&lt;C5,MAX(B5:C5)-D5,"")</f>
        <v>225.05206896400006</v>
      </c>
      <c r="F5" s="16"/>
    </row>
    <row r="6" spans="1:6" x14ac:dyDescent="0.3">
      <c r="A6" s="7">
        <v>39114</v>
      </c>
      <c r="B6" s="8">
        <v>318.10645028499999</v>
      </c>
      <c r="C6" s="8">
        <v>560.750858343</v>
      </c>
      <c r="D6" s="17">
        <f t="shared" ref="D6:D69" si="0">IF(B6&lt;C6,B6,C6)</f>
        <v>318.10645028499999</v>
      </c>
      <c r="E6" s="8">
        <f t="shared" ref="E6:E69" si="1">IF(B6&lt;C6,MAX(B6:C6)-D6,"")</f>
        <v>242.64440805800001</v>
      </c>
      <c r="F6" s="18"/>
    </row>
    <row r="7" spans="1:6" x14ac:dyDescent="0.3">
      <c r="A7" s="7">
        <v>39142</v>
      </c>
      <c r="B7" s="8">
        <v>326.87519017</v>
      </c>
      <c r="C7" s="8">
        <v>583.13859587299999</v>
      </c>
      <c r="D7" s="17">
        <f t="shared" si="0"/>
        <v>326.87519017</v>
      </c>
      <c r="E7" s="8">
        <f t="shared" si="1"/>
        <v>256.26340570299999</v>
      </c>
      <c r="F7" s="18"/>
    </row>
    <row r="8" spans="1:6" x14ac:dyDescent="0.3">
      <c r="A8" s="7">
        <v>39173</v>
      </c>
      <c r="B8" s="8">
        <v>315.14160423800001</v>
      </c>
      <c r="C8" s="8">
        <v>583.79681268299998</v>
      </c>
      <c r="D8" s="17">
        <f t="shared" si="0"/>
        <v>315.14160423800001</v>
      </c>
      <c r="E8" s="8">
        <f t="shared" si="1"/>
        <v>268.65520844499997</v>
      </c>
      <c r="F8" s="18"/>
    </row>
    <row r="9" spans="1:6" x14ac:dyDescent="0.3">
      <c r="A9" s="7">
        <v>39203</v>
      </c>
      <c r="B9" s="8">
        <v>324.08651436000002</v>
      </c>
      <c r="C9" s="8">
        <v>584.82155046699995</v>
      </c>
      <c r="D9" s="17">
        <f t="shared" si="0"/>
        <v>324.08651436000002</v>
      </c>
      <c r="E9" s="8">
        <f t="shared" si="1"/>
        <v>260.73503610699993</v>
      </c>
      <c r="F9" s="18"/>
    </row>
    <row r="10" spans="1:6" x14ac:dyDescent="0.3">
      <c r="A10" s="7">
        <v>39234</v>
      </c>
      <c r="B10" s="8">
        <v>331.03193927799998</v>
      </c>
      <c r="C10" s="8">
        <v>611.32946607500003</v>
      </c>
      <c r="D10" s="17">
        <f t="shared" si="0"/>
        <v>331.03193927799998</v>
      </c>
      <c r="E10" s="8">
        <f t="shared" si="1"/>
        <v>280.29752679700005</v>
      </c>
      <c r="F10" s="18"/>
    </row>
    <row r="11" spans="1:6" x14ac:dyDescent="0.3">
      <c r="A11" s="7">
        <v>39264</v>
      </c>
      <c r="B11" s="8">
        <v>365.39890887600001</v>
      </c>
      <c r="C11" s="8">
        <v>594.73505481500001</v>
      </c>
      <c r="D11" s="17">
        <f t="shared" si="0"/>
        <v>365.39890887600001</v>
      </c>
      <c r="E11" s="8">
        <f t="shared" si="1"/>
        <v>229.33614593900001</v>
      </c>
      <c r="F11" s="18"/>
    </row>
    <row r="12" spans="1:6" x14ac:dyDescent="0.3">
      <c r="A12" s="7">
        <v>39295</v>
      </c>
      <c r="B12" s="8">
        <v>359.40804362900002</v>
      </c>
      <c r="C12" s="8">
        <v>604.71572214599996</v>
      </c>
      <c r="D12" s="17">
        <f t="shared" si="0"/>
        <v>359.40804362900002</v>
      </c>
      <c r="E12" s="8">
        <f t="shared" si="1"/>
        <v>245.30767851699994</v>
      </c>
      <c r="F12" s="18"/>
    </row>
    <row r="13" spans="1:6" x14ac:dyDescent="0.3">
      <c r="A13" s="7">
        <v>39326</v>
      </c>
      <c r="B13" s="8">
        <v>351.93658618299997</v>
      </c>
      <c r="C13" s="8">
        <v>614.94366558800004</v>
      </c>
      <c r="D13" s="17">
        <f t="shared" si="0"/>
        <v>351.93658618299997</v>
      </c>
      <c r="E13" s="8">
        <f t="shared" si="1"/>
        <v>263.00707940500007</v>
      </c>
      <c r="F13" s="18"/>
    </row>
    <row r="14" spans="1:6" x14ac:dyDescent="0.3">
      <c r="A14" s="7">
        <v>39356</v>
      </c>
      <c r="B14" s="8">
        <v>366.50943819899999</v>
      </c>
      <c r="C14" s="8">
        <v>615.381304011</v>
      </c>
      <c r="D14" s="17">
        <f t="shared" si="0"/>
        <v>366.50943819899999</v>
      </c>
      <c r="E14" s="8">
        <f t="shared" si="1"/>
        <v>248.87186581200001</v>
      </c>
      <c r="F14" s="18"/>
    </row>
    <row r="15" spans="1:6" x14ac:dyDescent="0.3">
      <c r="A15" s="7">
        <v>39387</v>
      </c>
      <c r="B15" s="8">
        <v>356.742775956</v>
      </c>
      <c r="C15" s="8">
        <v>635.91321870599995</v>
      </c>
      <c r="D15" s="17">
        <f t="shared" si="0"/>
        <v>356.742775956</v>
      </c>
      <c r="E15" s="8">
        <f t="shared" si="1"/>
        <v>279.17044274999995</v>
      </c>
      <c r="F15" s="18"/>
    </row>
    <row r="16" spans="1:6" x14ac:dyDescent="0.3">
      <c r="A16" s="7">
        <v>39417</v>
      </c>
      <c r="B16" s="8">
        <v>361.20273988399998</v>
      </c>
      <c r="C16" s="8">
        <v>660.127540103</v>
      </c>
      <c r="D16" s="17">
        <f t="shared" si="0"/>
        <v>361.20273988399998</v>
      </c>
      <c r="E16" s="8">
        <f t="shared" si="1"/>
        <v>298.92480021900002</v>
      </c>
      <c r="F16" s="18"/>
    </row>
    <row r="17" spans="1:6" x14ac:dyDescent="0.3">
      <c r="A17" s="7">
        <v>39448</v>
      </c>
      <c r="B17" s="8">
        <v>373.93940487899999</v>
      </c>
      <c r="C17" s="8">
        <v>649.03724971300005</v>
      </c>
      <c r="D17" s="17">
        <f t="shared" si="0"/>
        <v>373.93940487899999</v>
      </c>
      <c r="E17" s="8">
        <f t="shared" si="1"/>
        <v>275.09784483400006</v>
      </c>
      <c r="F17" s="18"/>
    </row>
    <row r="18" spans="1:6" x14ac:dyDescent="0.3">
      <c r="A18" s="7">
        <v>39479</v>
      </c>
      <c r="B18" s="8">
        <v>371.93472950699999</v>
      </c>
      <c r="C18" s="8">
        <v>656.66029810500004</v>
      </c>
      <c r="D18" s="17">
        <f t="shared" si="0"/>
        <v>371.93472950699999</v>
      </c>
      <c r="E18" s="8">
        <f t="shared" si="1"/>
        <v>284.72556859800005</v>
      </c>
      <c r="F18" s="18"/>
    </row>
    <row r="19" spans="1:6" x14ac:dyDescent="0.3">
      <c r="A19" s="7">
        <v>39508</v>
      </c>
      <c r="B19" s="8">
        <v>364.534739511</v>
      </c>
      <c r="C19" s="8">
        <v>671.30570057199998</v>
      </c>
      <c r="D19" s="17">
        <f t="shared" si="0"/>
        <v>364.534739511</v>
      </c>
      <c r="E19" s="8">
        <f t="shared" si="1"/>
        <v>306.77096106099998</v>
      </c>
      <c r="F19" s="18"/>
    </row>
    <row r="20" spans="1:6" x14ac:dyDescent="0.3">
      <c r="A20" s="7">
        <v>39539</v>
      </c>
      <c r="B20" s="8">
        <v>363.21452491999997</v>
      </c>
      <c r="C20" s="8">
        <v>663.33874601299999</v>
      </c>
      <c r="D20" s="17">
        <f t="shared" si="0"/>
        <v>363.21452491999997</v>
      </c>
      <c r="E20" s="8">
        <f t="shared" si="1"/>
        <v>300.12422109300002</v>
      </c>
      <c r="F20" s="18"/>
    </row>
    <row r="21" spans="1:6" x14ac:dyDescent="0.3">
      <c r="A21" s="7">
        <v>39569</v>
      </c>
      <c r="B21" s="8">
        <v>366.82667549799999</v>
      </c>
      <c r="C21" s="8">
        <v>678.91517269300005</v>
      </c>
      <c r="D21" s="17">
        <f t="shared" si="0"/>
        <v>366.82667549799999</v>
      </c>
      <c r="E21" s="8">
        <f t="shared" si="1"/>
        <v>312.08849719500006</v>
      </c>
      <c r="F21" s="18"/>
    </row>
    <row r="22" spans="1:6" x14ac:dyDescent="0.3">
      <c r="A22" s="7">
        <v>39600</v>
      </c>
      <c r="B22" s="8">
        <v>357.64441194400001</v>
      </c>
      <c r="C22" s="8">
        <v>690.86475194900004</v>
      </c>
      <c r="D22" s="17">
        <f t="shared" si="0"/>
        <v>357.64441194400001</v>
      </c>
      <c r="E22" s="8">
        <f t="shared" si="1"/>
        <v>333.22034000500003</v>
      </c>
      <c r="F22" s="18"/>
    </row>
    <row r="23" spans="1:6" x14ac:dyDescent="0.3">
      <c r="A23" s="7">
        <v>39630</v>
      </c>
      <c r="B23" s="8">
        <v>382.57240780299998</v>
      </c>
      <c r="C23" s="8">
        <v>669.06123420799997</v>
      </c>
      <c r="D23" s="17">
        <f t="shared" si="0"/>
        <v>382.57240780299998</v>
      </c>
      <c r="E23" s="8">
        <f t="shared" si="1"/>
        <v>286.488826405</v>
      </c>
      <c r="F23" s="18"/>
    </row>
    <row r="24" spans="1:6" x14ac:dyDescent="0.3">
      <c r="A24" s="7">
        <v>39661</v>
      </c>
      <c r="B24" s="8">
        <v>368.82982268500001</v>
      </c>
      <c r="C24" s="8">
        <v>675.843769404</v>
      </c>
      <c r="D24" s="17">
        <f t="shared" si="0"/>
        <v>368.82982268500001</v>
      </c>
      <c r="E24" s="8">
        <f t="shared" si="1"/>
        <v>307.01394671899999</v>
      </c>
      <c r="F24" s="18"/>
    </row>
    <row r="25" spans="1:6" x14ac:dyDescent="0.3">
      <c r="A25" s="7">
        <v>39692</v>
      </c>
      <c r="B25" s="8">
        <v>359.14867417599999</v>
      </c>
      <c r="C25" s="8">
        <v>688.53739156899996</v>
      </c>
      <c r="D25" s="17">
        <f t="shared" si="0"/>
        <v>359.14867417599999</v>
      </c>
      <c r="E25" s="8">
        <f t="shared" si="1"/>
        <v>329.38871739299998</v>
      </c>
      <c r="F25" s="18"/>
    </row>
    <row r="26" spans="1:6" x14ac:dyDescent="0.3">
      <c r="A26" s="7">
        <v>39722</v>
      </c>
      <c r="B26" s="8">
        <v>370.13427985700002</v>
      </c>
      <c r="C26" s="8">
        <v>693.43542241399996</v>
      </c>
      <c r="D26" s="17">
        <f t="shared" si="0"/>
        <v>370.13427985700002</v>
      </c>
      <c r="E26" s="8">
        <f t="shared" si="1"/>
        <v>323.30114255699993</v>
      </c>
      <c r="F26" s="18"/>
    </row>
    <row r="27" spans="1:6" x14ac:dyDescent="0.3">
      <c r="A27" s="7">
        <v>39753</v>
      </c>
      <c r="B27" s="8">
        <v>348.93158406700002</v>
      </c>
      <c r="C27" s="8">
        <v>707.14083998900003</v>
      </c>
      <c r="D27" s="17">
        <f t="shared" si="0"/>
        <v>348.93158406700002</v>
      </c>
      <c r="E27" s="8">
        <f t="shared" si="1"/>
        <v>358.20925592200001</v>
      </c>
      <c r="F27" s="18"/>
    </row>
    <row r="28" spans="1:6" x14ac:dyDescent="0.3">
      <c r="A28" s="7">
        <v>39783</v>
      </c>
      <c r="B28" s="8">
        <v>355.16569449899998</v>
      </c>
      <c r="C28" s="8">
        <v>718.31045732899997</v>
      </c>
      <c r="D28" s="17">
        <f t="shared" si="0"/>
        <v>355.16569449899998</v>
      </c>
      <c r="E28" s="8">
        <f t="shared" si="1"/>
        <v>363.14476282999999</v>
      </c>
      <c r="F28" s="18"/>
    </row>
    <row r="29" spans="1:6" x14ac:dyDescent="0.3">
      <c r="A29" s="7">
        <v>39814</v>
      </c>
      <c r="B29" s="8">
        <v>352.39452108199998</v>
      </c>
      <c r="C29" s="8">
        <v>701.85784612099997</v>
      </c>
      <c r="D29" s="17">
        <f t="shared" si="0"/>
        <v>352.39452108199998</v>
      </c>
      <c r="E29" s="8">
        <f t="shared" si="1"/>
        <v>349.46332503899998</v>
      </c>
      <c r="F29" s="18"/>
    </row>
    <row r="30" spans="1:6" x14ac:dyDescent="0.3">
      <c r="A30" s="7">
        <v>39845</v>
      </c>
      <c r="B30" s="8">
        <v>358.03565130300001</v>
      </c>
      <c r="C30" s="8">
        <v>689.34829379500002</v>
      </c>
      <c r="D30" s="17">
        <f t="shared" si="0"/>
        <v>358.03565130300001</v>
      </c>
      <c r="E30" s="8">
        <f t="shared" si="1"/>
        <v>331.31264249200001</v>
      </c>
      <c r="F30" s="18"/>
    </row>
    <row r="31" spans="1:6" x14ac:dyDescent="0.3">
      <c r="A31" s="7">
        <v>39873</v>
      </c>
      <c r="B31" s="8">
        <v>344.53856265299999</v>
      </c>
      <c r="C31" s="8">
        <v>690.532154601</v>
      </c>
      <c r="D31" s="17">
        <f t="shared" si="0"/>
        <v>344.53856265299999</v>
      </c>
      <c r="E31" s="8">
        <f t="shared" si="1"/>
        <v>345.99359194800002</v>
      </c>
      <c r="F31" s="18"/>
    </row>
    <row r="32" spans="1:6" x14ac:dyDescent="0.3">
      <c r="A32" s="7">
        <v>39904</v>
      </c>
      <c r="B32" s="8">
        <v>345.26629553399999</v>
      </c>
      <c r="C32" s="8">
        <v>679.47719479299997</v>
      </c>
      <c r="D32" s="17">
        <f t="shared" si="0"/>
        <v>345.26629553399999</v>
      </c>
      <c r="E32" s="8">
        <f t="shared" si="1"/>
        <v>334.21089925899997</v>
      </c>
      <c r="F32" s="18"/>
    </row>
    <row r="33" spans="1:6" x14ac:dyDescent="0.3">
      <c r="A33" s="7">
        <v>39934</v>
      </c>
      <c r="B33" s="8">
        <v>350.11863971399998</v>
      </c>
      <c r="C33" s="8">
        <v>659.73187271500001</v>
      </c>
      <c r="D33" s="17">
        <f t="shared" si="0"/>
        <v>350.11863971399998</v>
      </c>
      <c r="E33" s="8">
        <f t="shared" si="1"/>
        <v>309.61323300100003</v>
      </c>
      <c r="F33" s="18"/>
    </row>
    <row r="34" spans="1:6" x14ac:dyDescent="0.3">
      <c r="A34" s="7">
        <v>39965</v>
      </c>
      <c r="B34" s="8">
        <v>337.68677716399998</v>
      </c>
      <c r="C34" s="8">
        <v>667.69753694500002</v>
      </c>
      <c r="D34" s="17">
        <f t="shared" si="0"/>
        <v>337.68677716399998</v>
      </c>
      <c r="E34" s="8">
        <f t="shared" si="1"/>
        <v>330.01075978100005</v>
      </c>
      <c r="F34" s="18"/>
    </row>
    <row r="35" spans="1:6" x14ac:dyDescent="0.3">
      <c r="A35" s="7">
        <v>39995</v>
      </c>
      <c r="B35" s="8">
        <v>353.60618072</v>
      </c>
      <c r="C35" s="8">
        <v>641.87829491000002</v>
      </c>
      <c r="D35" s="17">
        <f t="shared" si="0"/>
        <v>353.60618072</v>
      </c>
      <c r="E35" s="8">
        <f t="shared" si="1"/>
        <v>288.27211419000002</v>
      </c>
      <c r="F35" s="18"/>
    </row>
    <row r="36" spans="1:6" x14ac:dyDescent="0.3">
      <c r="A36" s="7">
        <v>40026</v>
      </c>
      <c r="B36" s="8">
        <v>345.64538277700001</v>
      </c>
      <c r="C36" s="8">
        <v>635.19628972299995</v>
      </c>
      <c r="D36" s="17">
        <f t="shared" si="0"/>
        <v>345.64538277700001</v>
      </c>
      <c r="E36" s="8">
        <f t="shared" si="1"/>
        <v>289.55090694599994</v>
      </c>
      <c r="F36" s="18"/>
    </row>
    <row r="37" spans="1:6" x14ac:dyDescent="0.3">
      <c r="A37" s="7">
        <v>40057</v>
      </c>
      <c r="B37" s="8">
        <v>332.21230076500001</v>
      </c>
      <c r="C37" s="8">
        <v>633.24017682299996</v>
      </c>
      <c r="D37" s="17">
        <f t="shared" si="0"/>
        <v>332.21230076500001</v>
      </c>
      <c r="E37" s="8">
        <f t="shared" si="1"/>
        <v>301.02787605799995</v>
      </c>
      <c r="F37" s="18"/>
    </row>
    <row r="38" spans="1:6" x14ac:dyDescent="0.3">
      <c r="A38" s="7">
        <v>40087</v>
      </c>
      <c r="B38" s="8">
        <v>343.33894001200002</v>
      </c>
      <c r="C38" s="8">
        <v>626.00163612200004</v>
      </c>
      <c r="D38" s="17">
        <f t="shared" si="0"/>
        <v>343.33894001200002</v>
      </c>
      <c r="E38" s="8">
        <f t="shared" si="1"/>
        <v>282.66269611000001</v>
      </c>
      <c r="F38" s="18"/>
    </row>
    <row r="39" spans="1:6" x14ac:dyDescent="0.3">
      <c r="A39" s="7">
        <v>40118</v>
      </c>
      <c r="B39" s="8">
        <v>331.74328735400002</v>
      </c>
      <c r="C39" s="8">
        <v>631.30096120799999</v>
      </c>
      <c r="D39" s="17">
        <f t="shared" si="0"/>
        <v>331.74328735400002</v>
      </c>
      <c r="E39" s="8">
        <f t="shared" si="1"/>
        <v>299.55767385399997</v>
      </c>
      <c r="F39" s="18"/>
    </row>
    <row r="40" spans="1:6" x14ac:dyDescent="0.3">
      <c r="A40" s="7">
        <v>40148</v>
      </c>
      <c r="B40" s="8">
        <v>333.157834493</v>
      </c>
      <c r="C40" s="8">
        <v>639.911868056</v>
      </c>
      <c r="D40" s="17">
        <f t="shared" si="0"/>
        <v>333.157834493</v>
      </c>
      <c r="E40" s="8">
        <f t="shared" si="1"/>
        <v>306.75403356300001</v>
      </c>
      <c r="F40" s="18"/>
    </row>
    <row r="41" spans="1:6" x14ac:dyDescent="0.3">
      <c r="A41" s="7">
        <v>40179</v>
      </c>
      <c r="B41" s="8">
        <v>336.74657581399998</v>
      </c>
      <c r="C41" s="8">
        <v>629.69121439000003</v>
      </c>
      <c r="D41" s="17">
        <f t="shared" si="0"/>
        <v>336.74657581399998</v>
      </c>
      <c r="E41" s="8">
        <f t="shared" si="1"/>
        <v>292.94463857600005</v>
      </c>
      <c r="F41" s="18"/>
    </row>
    <row r="42" spans="1:6" x14ac:dyDescent="0.3">
      <c r="A42" s="7">
        <v>40210</v>
      </c>
      <c r="B42" s="8">
        <v>333.16154158099999</v>
      </c>
      <c r="C42" s="8">
        <v>638.95561218399996</v>
      </c>
      <c r="D42" s="17">
        <f t="shared" si="0"/>
        <v>333.16154158099999</v>
      </c>
      <c r="E42" s="8">
        <f t="shared" si="1"/>
        <v>305.79407060299997</v>
      </c>
      <c r="F42" s="18"/>
    </row>
    <row r="43" spans="1:6" x14ac:dyDescent="0.3">
      <c r="A43" s="7">
        <v>40238</v>
      </c>
      <c r="B43" s="8">
        <v>320.83290038400003</v>
      </c>
      <c r="C43" s="8">
        <v>639.03515980700001</v>
      </c>
      <c r="D43" s="17">
        <f t="shared" si="0"/>
        <v>320.83290038400003</v>
      </c>
      <c r="E43" s="8">
        <f t="shared" si="1"/>
        <v>318.20225942299999</v>
      </c>
      <c r="F43" s="18"/>
    </row>
    <row r="44" spans="1:6" x14ac:dyDescent="0.3">
      <c r="A44" s="7">
        <v>40269</v>
      </c>
      <c r="B44" s="8">
        <v>323.328027986</v>
      </c>
      <c r="C44" s="8">
        <v>632.94951827099999</v>
      </c>
      <c r="D44" s="17">
        <f t="shared" si="0"/>
        <v>323.328027986</v>
      </c>
      <c r="E44" s="8">
        <f t="shared" si="1"/>
        <v>309.62149028499999</v>
      </c>
      <c r="F44" s="18"/>
    </row>
    <row r="45" spans="1:6" x14ac:dyDescent="0.3">
      <c r="A45" s="7">
        <v>40299</v>
      </c>
      <c r="B45" s="8">
        <v>322.95709531400001</v>
      </c>
      <c r="C45" s="8">
        <v>629.86018034000006</v>
      </c>
      <c r="D45" s="17">
        <f t="shared" si="0"/>
        <v>322.95709531400001</v>
      </c>
      <c r="E45" s="8">
        <f t="shared" si="1"/>
        <v>306.90308502600004</v>
      </c>
      <c r="F45" s="18"/>
    </row>
    <row r="46" spans="1:6" x14ac:dyDescent="0.3">
      <c r="A46" s="7">
        <v>40330</v>
      </c>
      <c r="B46" s="8">
        <v>322.28061106199999</v>
      </c>
      <c r="C46" s="8">
        <v>637.58914434200005</v>
      </c>
      <c r="D46" s="17">
        <f t="shared" si="0"/>
        <v>322.28061106199999</v>
      </c>
      <c r="E46" s="8">
        <f t="shared" si="1"/>
        <v>315.30853328000006</v>
      </c>
      <c r="F46" s="18"/>
    </row>
    <row r="47" spans="1:6" x14ac:dyDescent="0.3">
      <c r="A47" s="7">
        <v>40360</v>
      </c>
      <c r="B47" s="8">
        <v>340.619890263</v>
      </c>
      <c r="C47" s="8">
        <v>613.94316199100001</v>
      </c>
      <c r="D47" s="17">
        <f t="shared" si="0"/>
        <v>340.619890263</v>
      </c>
      <c r="E47" s="8">
        <f t="shared" si="1"/>
        <v>273.32327172800001</v>
      </c>
      <c r="F47" s="18"/>
    </row>
    <row r="48" spans="1:6" x14ac:dyDescent="0.3">
      <c r="A48" s="7">
        <v>40391</v>
      </c>
      <c r="B48" s="8">
        <v>327.160717981</v>
      </c>
      <c r="C48" s="8">
        <v>620.78373802399994</v>
      </c>
      <c r="D48" s="17">
        <f t="shared" si="0"/>
        <v>327.160717981</v>
      </c>
      <c r="E48" s="8">
        <f t="shared" si="1"/>
        <v>293.62302004299994</v>
      </c>
      <c r="F48" s="18"/>
    </row>
    <row r="49" spans="1:6" x14ac:dyDescent="0.3">
      <c r="A49" s="7">
        <v>40422</v>
      </c>
      <c r="B49" s="8">
        <v>303.66174691100002</v>
      </c>
      <c r="C49" s="8">
        <v>611.90568536800004</v>
      </c>
      <c r="D49" s="17">
        <f t="shared" si="0"/>
        <v>303.66174691100002</v>
      </c>
      <c r="E49" s="8">
        <f t="shared" si="1"/>
        <v>308.24393845700001</v>
      </c>
      <c r="F49" s="18"/>
    </row>
    <row r="50" spans="1:6" x14ac:dyDescent="0.3">
      <c r="A50" s="7">
        <v>40452</v>
      </c>
      <c r="B50" s="8">
        <v>336.28069349999998</v>
      </c>
      <c r="C50" s="8">
        <v>604.36997313100005</v>
      </c>
      <c r="D50" s="17">
        <f t="shared" si="0"/>
        <v>336.28069349999998</v>
      </c>
      <c r="E50" s="8">
        <f t="shared" si="1"/>
        <v>268.08927963100007</v>
      </c>
      <c r="F50" s="18"/>
    </row>
    <row r="51" spans="1:6" x14ac:dyDescent="0.3">
      <c r="A51" s="7">
        <v>40483</v>
      </c>
      <c r="B51" s="8">
        <v>319.82076858099998</v>
      </c>
      <c r="C51" s="8">
        <v>602.75478366599998</v>
      </c>
      <c r="D51" s="17">
        <f t="shared" si="0"/>
        <v>319.82076858099998</v>
      </c>
      <c r="E51" s="8">
        <f t="shared" si="1"/>
        <v>282.934015085</v>
      </c>
      <c r="F51" s="18"/>
    </row>
    <row r="52" spans="1:6" x14ac:dyDescent="0.3">
      <c r="A52" s="7">
        <v>40513</v>
      </c>
      <c r="B52" s="8">
        <v>314.67670658499998</v>
      </c>
      <c r="C52" s="8">
        <v>603.86639704599997</v>
      </c>
      <c r="D52" s="17">
        <f t="shared" si="0"/>
        <v>314.67670658499998</v>
      </c>
      <c r="E52" s="8">
        <f t="shared" si="1"/>
        <v>289.189690461</v>
      </c>
      <c r="F52" s="18"/>
    </row>
    <row r="53" spans="1:6" x14ac:dyDescent="0.3">
      <c r="A53" s="7">
        <v>40544</v>
      </c>
      <c r="B53" s="8">
        <v>309.65940640899998</v>
      </c>
      <c r="C53" s="8">
        <v>597.26106030200003</v>
      </c>
      <c r="D53" s="17">
        <f t="shared" si="0"/>
        <v>309.65940640899998</v>
      </c>
      <c r="E53" s="8">
        <f t="shared" si="1"/>
        <v>287.60165389300005</v>
      </c>
      <c r="F53" s="18"/>
    </row>
    <row r="54" spans="1:6" x14ac:dyDescent="0.3">
      <c r="A54" s="7">
        <v>40575</v>
      </c>
      <c r="B54" s="8">
        <v>306.04310148399998</v>
      </c>
      <c r="C54" s="8">
        <v>593.47116936099997</v>
      </c>
      <c r="D54" s="17">
        <f t="shared" si="0"/>
        <v>306.04310148399998</v>
      </c>
      <c r="E54" s="8">
        <f t="shared" si="1"/>
        <v>287.42806787699999</v>
      </c>
      <c r="F54" s="18"/>
    </row>
    <row r="55" spans="1:6" x14ac:dyDescent="0.3">
      <c r="A55" s="7">
        <v>40603</v>
      </c>
      <c r="B55" s="8">
        <v>293.336078611</v>
      </c>
      <c r="C55" s="8">
        <v>591.959596723</v>
      </c>
      <c r="D55" s="17">
        <f t="shared" si="0"/>
        <v>293.336078611</v>
      </c>
      <c r="E55" s="8">
        <f t="shared" si="1"/>
        <v>298.623518112</v>
      </c>
      <c r="F55" s="18"/>
    </row>
    <row r="56" spans="1:6" x14ac:dyDescent="0.3">
      <c r="A56" s="7">
        <v>40634</v>
      </c>
      <c r="B56" s="8">
        <v>297.50355907300002</v>
      </c>
      <c r="C56" s="8">
        <v>586.69779919999996</v>
      </c>
      <c r="D56" s="17">
        <f t="shared" si="0"/>
        <v>297.50355907300002</v>
      </c>
      <c r="E56" s="8">
        <f t="shared" si="1"/>
        <v>289.19424012699994</v>
      </c>
      <c r="F56" s="18"/>
    </row>
    <row r="57" spans="1:6" x14ac:dyDescent="0.3">
      <c r="A57" s="7">
        <v>40664</v>
      </c>
      <c r="B57" s="8">
        <v>303.54781764699999</v>
      </c>
      <c r="C57" s="8">
        <v>568.93954758699999</v>
      </c>
      <c r="D57" s="17">
        <f t="shared" si="0"/>
        <v>303.54781764699999</v>
      </c>
      <c r="E57" s="8">
        <f t="shared" si="1"/>
        <v>265.39172994</v>
      </c>
      <c r="F57" s="18"/>
    </row>
    <row r="58" spans="1:6" x14ac:dyDescent="0.3">
      <c r="A58" s="7">
        <v>40695</v>
      </c>
      <c r="B58" s="8">
        <v>292.06955192800001</v>
      </c>
      <c r="C58" s="8">
        <v>571.327777363</v>
      </c>
      <c r="D58" s="17">
        <f t="shared" si="0"/>
        <v>292.06955192800001</v>
      </c>
      <c r="E58" s="8">
        <f t="shared" si="1"/>
        <v>279.25822543499999</v>
      </c>
      <c r="F58" s="18"/>
    </row>
    <row r="59" spans="1:6" x14ac:dyDescent="0.3">
      <c r="A59" s="7">
        <v>40725</v>
      </c>
      <c r="B59" s="8">
        <v>308.69226735400002</v>
      </c>
      <c r="C59" s="8">
        <v>555.83834477699997</v>
      </c>
      <c r="D59" s="17">
        <f t="shared" si="0"/>
        <v>308.69226735400002</v>
      </c>
      <c r="E59" s="8">
        <f t="shared" si="1"/>
        <v>247.14607742299995</v>
      </c>
      <c r="F59" s="18"/>
    </row>
    <row r="60" spans="1:6" x14ac:dyDescent="0.3">
      <c r="A60" s="7">
        <v>40756</v>
      </c>
      <c r="B60" s="8">
        <v>293.30185487099999</v>
      </c>
      <c r="C60" s="8">
        <v>554.74939317899998</v>
      </c>
      <c r="D60" s="17">
        <f t="shared" si="0"/>
        <v>293.30185487099999</v>
      </c>
      <c r="E60" s="8">
        <f t="shared" si="1"/>
        <v>261.44753830799999</v>
      </c>
      <c r="F60" s="18"/>
    </row>
    <row r="61" spans="1:6" x14ac:dyDescent="0.3">
      <c r="A61" s="7">
        <v>40787</v>
      </c>
      <c r="B61" s="8">
        <v>290.211120693</v>
      </c>
      <c r="C61" s="8">
        <v>564.38013990100001</v>
      </c>
      <c r="D61" s="17">
        <f t="shared" si="0"/>
        <v>290.211120693</v>
      </c>
      <c r="E61" s="8">
        <f t="shared" si="1"/>
        <v>274.16901920800001</v>
      </c>
      <c r="F61" s="18"/>
    </row>
    <row r="62" spans="1:6" x14ac:dyDescent="0.3">
      <c r="A62" s="7">
        <v>40817</v>
      </c>
      <c r="B62" s="8">
        <v>284.138175902</v>
      </c>
      <c r="C62" s="8">
        <v>553.81268652999995</v>
      </c>
      <c r="D62" s="17">
        <f t="shared" si="0"/>
        <v>284.138175902</v>
      </c>
      <c r="E62" s="8">
        <f t="shared" si="1"/>
        <v>269.67451062799995</v>
      </c>
      <c r="F62" s="18"/>
    </row>
    <row r="63" spans="1:6" x14ac:dyDescent="0.3">
      <c r="A63" s="7">
        <v>40848</v>
      </c>
      <c r="B63" s="8">
        <v>282.592196914</v>
      </c>
      <c r="C63" s="8">
        <v>551.97736687700001</v>
      </c>
      <c r="D63" s="17">
        <f t="shared" si="0"/>
        <v>282.592196914</v>
      </c>
      <c r="E63" s="8">
        <f t="shared" si="1"/>
        <v>269.38516996300001</v>
      </c>
      <c r="F63" s="18"/>
    </row>
    <row r="64" spans="1:6" x14ac:dyDescent="0.3">
      <c r="A64" s="7">
        <v>40878</v>
      </c>
      <c r="B64" s="8">
        <v>284.19274045100002</v>
      </c>
      <c r="C64" s="8">
        <v>538.37340493900001</v>
      </c>
      <c r="D64" s="17">
        <f t="shared" si="0"/>
        <v>284.19274045100002</v>
      </c>
      <c r="E64" s="8">
        <f t="shared" si="1"/>
        <v>254.18066448799999</v>
      </c>
      <c r="F64" s="18"/>
    </row>
    <row r="65" spans="1:6" x14ac:dyDescent="0.3">
      <c r="A65" s="7">
        <v>40909</v>
      </c>
      <c r="B65" s="8">
        <v>287.864845312</v>
      </c>
      <c r="C65" s="8">
        <v>532.57160259199998</v>
      </c>
      <c r="D65" s="17">
        <f t="shared" si="0"/>
        <v>287.864845312</v>
      </c>
      <c r="E65" s="8">
        <f t="shared" si="1"/>
        <v>244.70675727999998</v>
      </c>
      <c r="F65" s="18"/>
    </row>
    <row r="66" spans="1:6" x14ac:dyDescent="0.3">
      <c r="A66" s="7">
        <v>40940</v>
      </c>
      <c r="B66" s="8">
        <v>288.11581936900001</v>
      </c>
      <c r="C66" s="8">
        <v>532.62216121699998</v>
      </c>
      <c r="D66" s="17">
        <f t="shared" si="0"/>
        <v>288.11581936900001</v>
      </c>
      <c r="E66" s="8">
        <f t="shared" si="1"/>
        <v>244.50634184799998</v>
      </c>
      <c r="F66" s="18"/>
    </row>
    <row r="67" spans="1:6" x14ac:dyDescent="0.3">
      <c r="A67" s="7">
        <v>40969</v>
      </c>
      <c r="B67" s="8">
        <v>277.976541768</v>
      </c>
      <c r="C67" s="8">
        <v>539.80342180100001</v>
      </c>
      <c r="D67" s="17">
        <f t="shared" si="0"/>
        <v>277.976541768</v>
      </c>
      <c r="E67" s="8">
        <f t="shared" si="1"/>
        <v>261.82688003300001</v>
      </c>
      <c r="F67" s="18"/>
    </row>
    <row r="68" spans="1:6" x14ac:dyDescent="0.3">
      <c r="A68" s="7">
        <v>41000</v>
      </c>
      <c r="B68" s="8">
        <v>283.99249954800001</v>
      </c>
      <c r="C68" s="8">
        <v>547.13280315500003</v>
      </c>
      <c r="D68" s="17">
        <f t="shared" si="0"/>
        <v>283.99249954800001</v>
      </c>
      <c r="E68" s="8">
        <f t="shared" si="1"/>
        <v>263.14030360700002</v>
      </c>
      <c r="F68" s="18"/>
    </row>
    <row r="69" spans="1:6" x14ac:dyDescent="0.3">
      <c r="A69" s="7">
        <v>41030</v>
      </c>
      <c r="B69" s="8">
        <v>281.909639422</v>
      </c>
      <c r="C69" s="8">
        <v>534.69408912999995</v>
      </c>
      <c r="D69" s="17">
        <f t="shared" si="0"/>
        <v>281.909639422</v>
      </c>
      <c r="E69" s="8">
        <f t="shared" si="1"/>
        <v>252.78444970799995</v>
      </c>
      <c r="F69" s="18"/>
    </row>
    <row r="70" spans="1:6" x14ac:dyDescent="0.3">
      <c r="A70" s="7">
        <v>41061</v>
      </c>
      <c r="B70" s="8">
        <v>278.70379709999997</v>
      </c>
      <c r="C70" s="8">
        <v>546.196302823</v>
      </c>
      <c r="D70" s="17">
        <f t="shared" ref="D70:D133" si="2">IF(B70&lt;C70,B70,C70)</f>
        <v>278.70379709999997</v>
      </c>
      <c r="E70" s="8">
        <f t="shared" ref="E70:E133" si="3">IF(B70&lt;C70,MAX(B70:C70)-D70,"")</f>
        <v>267.49250572300002</v>
      </c>
      <c r="F70" s="18"/>
    </row>
    <row r="71" spans="1:6" x14ac:dyDescent="0.3">
      <c r="A71" s="7">
        <v>41091</v>
      </c>
      <c r="B71" s="8">
        <v>296.82038318299999</v>
      </c>
      <c r="C71" s="8">
        <v>528.96075147800002</v>
      </c>
      <c r="D71" s="17">
        <f t="shared" si="2"/>
        <v>296.82038318299999</v>
      </c>
      <c r="E71" s="8">
        <f t="shared" si="3"/>
        <v>232.14036829500003</v>
      </c>
      <c r="F71" s="18"/>
    </row>
    <row r="72" spans="1:6" x14ac:dyDescent="0.3">
      <c r="A72" s="7">
        <v>41122</v>
      </c>
      <c r="B72" s="8">
        <v>288.409210298</v>
      </c>
      <c r="C72" s="8">
        <v>512.02358846100003</v>
      </c>
      <c r="D72" s="17">
        <f t="shared" si="2"/>
        <v>288.409210298</v>
      </c>
      <c r="E72" s="8">
        <f t="shared" si="3"/>
        <v>223.61437816300003</v>
      </c>
      <c r="F72" s="18"/>
    </row>
    <row r="73" spans="1:6" x14ac:dyDescent="0.3">
      <c r="A73" s="7">
        <v>41153</v>
      </c>
      <c r="B73" s="8">
        <v>292.35110185100001</v>
      </c>
      <c r="C73" s="8">
        <v>510.68907076599999</v>
      </c>
      <c r="D73" s="17">
        <f t="shared" si="2"/>
        <v>292.35110185100001</v>
      </c>
      <c r="E73" s="8">
        <f t="shared" si="3"/>
        <v>218.33796891499998</v>
      </c>
      <c r="F73" s="18"/>
    </row>
    <row r="74" spans="1:6" x14ac:dyDescent="0.3">
      <c r="A74" s="7">
        <v>41183</v>
      </c>
      <c r="B74" s="8">
        <v>304.56520950100003</v>
      </c>
      <c r="C74" s="8">
        <v>500.57028298799997</v>
      </c>
      <c r="D74" s="17">
        <f t="shared" si="2"/>
        <v>304.56520950100003</v>
      </c>
      <c r="E74" s="8">
        <f t="shared" si="3"/>
        <v>196.00507348699995</v>
      </c>
      <c r="F74" s="18"/>
    </row>
    <row r="75" spans="1:6" x14ac:dyDescent="0.3">
      <c r="A75" s="7">
        <v>41214</v>
      </c>
      <c r="B75" s="8">
        <v>299.58603389000001</v>
      </c>
      <c r="C75" s="8">
        <v>501.56885202900003</v>
      </c>
      <c r="D75" s="17">
        <f t="shared" si="2"/>
        <v>299.58603389000001</v>
      </c>
      <c r="E75" s="8">
        <f t="shared" si="3"/>
        <v>201.98281813900002</v>
      </c>
      <c r="F75" s="18"/>
    </row>
    <row r="76" spans="1:6" x14ac:dyDescent="0.3">
      <c r="A76" s="7">
        <v>41244</v>
      </c>
      <c r="B76" s="8">
        <v>303.41049332300003</v>
      </c>
      <c r="C76" s="8">
        <v>490.17811415900002</v>
      </c>
      <c r="D76" s="17">
        <f t="shared" si="2"/>
        <v>303.41049332300003</v>
      </c>
      <c r="E76" s="8">
        <f t="shared" si="3"/>
        <v>186.76762083599999</v>
      </c>
      <c r="F76" s="18"/>
    </row>
    <row r="77" spans="1:6" x14ac:dyDescent="0.3">
      <c r="A77" s="7">
        <v>41275</v>
      </c>
      <c r="B77" s="8">
        <v>297.81155914300001</v>
      </c>
      <c r="C77" s="8">
        <v>480.422734289</v>
      </c>
      <c r="D77" s="17">
        <f t="shared" si="2"/>
        <v>297.81155914300001</v>
      </c>
      <c r="E77" s="8">
        <f t="shared" si="3"/>
        <v>182.61117514599999</v>
      </c>
      <c r="F77" s="18"/>
    </row>
    <row r="78" spans="1:6" x14ac:dyDescent="0.3">
      <c r="A78" s="7">
        <v>41306</v>
      </c>
      <c r="B78" s="8">
        <v>290.96100082200002</v>
      </c>
      <c r="C78" s="8">
        <v>486.95252057499999</v>
      </c>
      <c r="D78" s="17">
        <f t="shared" si="2"/>
        <v>290.96100082200002</v>
      </c>
      <c r="E78" s="8">
        <f t="shared" si="3"/>
        <v>195.99151975299998</v>
      </c>
      <c r="F78" s="18"/>
    </row>
    <row r="79" spans="1:6" x14ac:dyDescent="0.3">
      <c r="A79" s="7">
        <v>41334</v>
      </c>
      <c r="B79" s="8">
        <v>284.22914519900002</v>
      </c>
      <c r="C79" s="8">
        <v>490.20085077700003</v>
      </c>
      <c r="D79" s="17">
        <f t="shared" si="2"/>
        <v>284.22914519900002</v>
      </c>
      <c r="E79" s="8">
        <f t="shared" si="3"/>
        <v>205.97170557800001</v>
      </c>
      <c r="F79" s="18"/>
    </row>
    <row r="80" spans="1:6" x14ac:dyDescent="0.3">
      <c r="A80" s="7">
        <v>41365</v>
      </c>
      <c r="B80" s="8">
        <v>289.88420902899998</v>
      </c>
      <c r="C80" s="8">
        <v>487.302492417</v>
      </c>
      <c r="D80" s="17">
        <f t="shared" si="2"/>
        <v>289.88420902899998</v>
      </c>
      <c r="E80" s="8">
        <f t="shared" si="3"/>
        <v>197.41828338800002</v>
      </c>
      <c r="F80" s="18"/>
    </row>
    <row r="81" spans="1:6" x14ac:dyDescent="0.3">
      <c r="A81" s="7">
        <v>41395</v>
      </c>
      <c r="B81" s="8">
        <v>295.43745439600002</v>
      </c>
      <c r="C81" s="8">
        <v>489.822273913</v>
      </c>
      <c r="D81" s="17">
        <f t="shared" si="2"/>
        <v>295.43745439600002</v>
      </c>
      <c r="E81" s="8">
        <f t="shared" si="3"/>
        <v>194.38481951699998</v>
      </c>
      <c r="F81" s="18"/>
    </row>
    <row r="82" spans="1:6" x14ac:dyDescent="0.3">
      <c r="A82" s="7">
        <v>41426</v>
      </c>
      <c r="B82" s="8">
        <v>300.50569853799999</v>
      </c>
      <c r="C82" s="8">
        <v>490.55138209799998</v>
      </c>
      <c r="D82" s="17">
        <f t="shared" si="2"/>
        <v>300.50569853799999</v>
      </c>
      <c r="E82" s="8">
        <f t="shared" si="3"/>
        <v>190.04568355999999</v>
      </c>
      <c r="F82" s="18"/>
    </row>
    <row r="83" spans="1:6" x14ac:dyDescent="0.3">
      <c r="A83" s="7">
        <v>41456</v>
      </c>
      <c r="B83" s="8">
        <v>313.84645410299999</v>
      </c>
      <c r="C83" s="8">
        <v>475.80180316299999</v>
      </c>
      <c r="D83" s="17">
        <f t="shared" si="2"/>
        <v>313.84645410299999</v>
      </c>
      <c r="E83" s="8">
        <f t="shared" si="3"/>
        <v>161.95534906</v>
      </c>
      <c r="F83" s="18"/>
    </row>
    <row r="84" spans="1:6" x14ac:dyDescent="0.3">
      <c r="A84" s="7">
        <v>41487</v>
      </c>
      <c r="B84" s="8">
        <v>297.810320225</v>
      </c>
      <c r="C84" s="8">
        <v>480.98275387699999</v>
      </c>
      <c r="D84" s="17">
        <f t="shared" si="2"/>
        <v>297.810320225</v>
      </c>
      <c r="E84" s="8">
        <f t="shared" si="3"/>
        <v>183.172433652</v>
      </c>
      <c r="F84" s="18"/>
    </row>
    <row r="85" spans="1:6" x14ac:dyDescent="0.3">
      <c r="A85" s="7">
        <v>41518</v>
      </c>
      <c r="B85" s="8">
        <v>294.250456955</v>
      </c>
      <c r="C85" s="8">
        <v>487.27235721099998</v>
      </c>
      <c r="D85" s="17">
        <f t="shared" si="2"/>
        <v>294.250456955</v>
      </c>
      <c r="E85" s="8">
        <f t="shared" si="3"/>
        <v>193.02190025599998</v>
      </c>
      <c r="F85" s="18"/>
    </row>
    <row r="86" spans="1:6" x14ac:dyDescent="0.3">
      <c r="A86" s="7">
        <v>41548</v>
      </c>
      <c r="B86" s="8">
        <v>307.34387863186782</v>
      </c>
      <c r="C86" s="8">
        <v>476.02527775952962</v>
      </c>
      <c r="D86" s="17">
        <f t="shared" si="2"/>
        <v>307.34387863186782</v>
      </c>
      <c r="E86" s="8">
        <f t="shared" si="3"/>
        <v>168.68139912766179</v>
      </c>
      <c r="F86" s="18"/>
    </row>
    <row r="87" spans="1:6" x14ac:dyDescent="0.3">
      <c r="A87" s="7">
        <v>41579</v>
      </c>
      <c r="B87" s="8">
        <v>304.54780226713325</v>
      </c>
      <c r="C87" s="8">
        <v>473.18849654104037</v>
      </c>
      <c r="D87" s="17">
        <f t="shared" si="2"/>
        <v>304.54780226713325</v>
      </c>
      <c r="E87" s="8">
        <f t="shared" si="3"/>
        <v>168.64069427390712</v>
      </c>
      <c r="F87" s="18"/>
    </row>
    <row r="88" spans="1:6" x14ac:dyDescent="0.3">
      <c r="A88" s="7">
        <v>41609</v>
      </c>
      <c r="B88" s="8">
        <v>300.40825480232985</v>
      </c>
      <c r="C88" s="8">
        <v>471.3940563810599</v>
      </c>
      <c r="D88" s="17">
        <f t="shared" si="2"/>
        <v>300.40825480232985</v>
      </c>
      <c r="E88" s="8">
        <f t="shared" si="3"/>
        <v>170.98580157873005</v>
      </c>
      <c r="F88" s="18"/>
    </row>
    <row r="89" spans="1:6" x14ac:dyDescent="0.3">
      <c r="A89" s="7">
        <v>41640</v>
      </c>
      <c r="B89" s="8">
        <v>314.85485931707473</v>
      </c>
      <c r="C89" s="8">
        <v>464.30913312115882</v>
      </c>
      <c r="D89" s="17">
        <f t="shared" si="2"/>
        <v>314.85485931707473</v>
      </c>
      <c r="E89" s="8">
        <f t="shared" si="3"/>
        <v>149.4542738040841</v>
      </c>
      <c r="F89" s="18"/>
    </row>
    <row r="90" spans="1:6" x14ac:dyDescent="0.3">
      <c r="A90" s="7">
        <v>41671</v>
      </c>
      <c r="B90" s="8">
        <v>315.55985367589835</v>
      </c>
      <c r="C90" s="8">
        <v>462.13216030171037</v>
      </c>
      <c r="D90" s="17">
        <f t="shared" si="2"/>
        <v>315.55985367589835</v>
      </c>
      <c r="E90" s="8">
        <f t="shared" si="3"/>
        <v>146.57230662581202</v>
      </c>
      <c r="F90" s="18"/>
    </row>
    <row r="91" spans="1:6" x14ac:dyDescent="0.3">
      <c r="A91" s="7">
        <v>41699</v>
      </c>
      <c r="B91" s="8">
        <v>306.61136197506869</v>
      </c>
      <c r="C91" s="8">
        <v>469.22981546820148</v>
      </c>
      <c r="D91" s="17">
        <f t="shared" si="2"/>
        <v>306.61136197506869</v>
      </c>
      <c r="E91" s="8">
        <f t="shared" si="3"/>
        <v>162.61845349313279</v>
      </c>
      <c r="F91" s="18"/>
    </row>
    <row r="92" spans="1:6" x14ac:dyDescent="0.3">
      <c r="A92" s="7">
        <v>41730</v>
      </c>
      <c r="B92" s="8">
        <v>321.11847280612028</v>
      </c>
      <c r="C92" s="8">
        <v>462.9182001116543</v>
      </c>
      <c r="D92" s="17">
        <f t="shared" si="2"/>
        <v>321.11847280612028</v>
      </c>
      <c r="E92" s="8">
        <f t="shared" si="3"/>
        <v>141.79972730553402</v>
      </c>
      <c r="F92" s="18"/>
    </row>
    <row r="93" spans="1:6" x14ac:dyDescent="0.3">
      <c r="A93" s="7">
        <v>41760</v>
      </c>
      <c r="B93" s="8">
        <v>312.64127059625156</v>
      </c>
      <c r="C93" s="8">
        <v>454.57496225812395</v>
      </c>
      <c r="D93" s="17">
        <f t="shared" si="2"/>
        <v>312.64127059625156</v>
      </c>
      <c r="E93" s="8">
        <f t="shared" si="3"/>
        <v>141.93369166187239</v>
      </c>
      <c r="F93" s="18"/>
    </row>
    <row r="94" spans="1:6" x14ac:dyDescent="0.3">
      <c r="A94" s="7">
        <v>41791</v>
      </c>
      <c r="B94" s="8">
        <v>303.85770526739196</v>
      </c>
      <c r="C94" s="8">
        <v>460.28343780581616</v>
      </c>
      <c r="D94" s="17">
        <f t="shared" si="2"/>
        <v>303.85770526739196</v>
      </c>
      <c r="E94" s="8">
        <f t="shared" si="3"/>
        <v>156.4257325384242</v>
      </c>
      <c r="F94" s="18"/>
    </row>
    <row r="95" spans="1:6" x14ac:dyDescent="0.3">
      <c r="A95" s="7">
        <v>41821</v>
      </c>
      <c r="B95" s="8">
        <v>327.89435157559956</v>
      </c>
      <c r="C95" s="8">
        <v>444.70568055608146</v>
      </c>
      <c r="D95" s="17">
        <f t="shared" si="2"/>
        <v>327.89435157559956</v>
      </c>
      <c r="E95" s="8">
        <f t="shared" si="3"/>
        <v>116.8113289804819</v>
      </c>
      <c r="F95" s="18"/>
    </row>
    <row r="96" spans="1:6" x14ac:dyDescent="0.3">
      <c r="A96" s="7">
        <v>41852</v>
      </c>
      <c r="B96" s="8">
        <v>326.06201047074796</v>
      </c>
      <c r="C96" s="8">
        <v>446.21463311194623</v>
      </c>
      <c r="D96" s="17">
        <f t="shared" si="2"/>
        <v>326.06201047074796</v>
      </c>
      <c r="E96" s="8">
        <f t="shared" si="3"/>
        <v>120.15262264119826</v>
      </c>
      <c r="F96" s="18"/>
    </row>
    <row r="97" spans="1:6" x14ac:dyDescent="0.3">
      <c r="A97" s="7">
        <v>41883</v>
      </c>
      <c r="B97" s="8">
        <v>316.27133861122559</v>
      </c>
      <c r="C97" s="8">
        <v>455.98415072035726</v>
      </c>
      <c r="D97" s="17">
        <f t="shared" si="2"/>
        <v>316.27133861122559</v>
      </c>
      <c r="E97" s="8">
        <f t="shared" si="3"/>
        <v>139.71281210913168</v>
      </c>
      <c r="F97" s="18"/>
    </row>
    <row r="98" spans="1:6" x14ac:dyDescent="0.3">
      <c r="A98" s="7">
        <v>41913</v>
      </c>
      <c r="B98" s="8">
        <v>335.95255098013268</v>
      </c>
      <c r="C98" s="8">
        <v>451.73683744505678</v>
      </c>
      <c r="D98" s="17">
        <f t="shared" si="2"/>
        <v>335.95255098013268</v>
      </c>
      <c r="E98" s="8">
        <f t="shared" si="3"/>
        <v>115.78428646492409</v>
      </c>
      <c r="F98" s="18"/>
    </row>
    <row r="99" spans="1:6" x14ac:dyDescent="0.3">
      <c r="A99" s="7">
        <v>41944</v>
      </c>
      <c r="B99" s="8">
        <v>326.87437545136106</v>
      </c>
      <c r="C99" s="8">
        <v>451.12307078944934</v>
      </c>
      <c r="D99" s="17">
        <f t="shared" si="2"/>
        <v>326.87437545136106</v>
      </c>
      <c r="E99" s="8">
        <f t="shared" si="3"/>
        <v>124.24869533808828</v>
      </c>
      <c r="F99" s="18"/>
    </row>
    <row r="100" spans="1:6" x14ac:dyDescent="0.3">
      <c r="A100" s="7">
        <v>41974</v>
      </c>
      <c r="B100" s="8">
        <v>338.91695988772921</v>
      </c>
      <c r="C100" s="8">
        <v>453.83848579335086</v>
      </c>
      <c r="D100" s="17">
        <f t="shared" si="2"/>
        <v>338.91695988772921</v>
      </c>
      <c r="E100" s="8">
        <f t="shared" si="3"/>
        <v>114.92152590562165</v>
      </c>
      <c r="F100" s="18"/>
    </row>
    <row r="101" spans="1:6" x14ac:dyDescent="0.3">
      <c r="A101" s="7">
        <v>42005</v>
      </c>
      <c r="B101" s="8">
        <v>353.20745726574046</v>
      </c>
      <c r="C101" s="8">
        <v>451.00343129006944</v>
      </c>
      <c r="D101" s="17">
        <f t="shared" si="2"/>
        <v>353.20745726574046</v>
      </c>
      <c r="E101" s="8">
        <f t="shared" si="3"/>
        <v>97.795974024328984</v>
      </c>
      <c r="F101" s="18"/>
    </row>
    <row r="102" spans="1:6" x14ac:dyDescent="0.3">
      <c r="A102" s="7">
        <v>42036</v>
      </c>
      <c r="B102" s="8">
        <v>354.37022349706484</v>
      </c>
      <c r="C102" s="8">
        <v>445.64283748164297</v>
      </c>
      <c r="D102" s="17">
        <f t="shared" si="2"/>
        <v>354.37022349706484</v>
      </c>
      <c r="E102" s="8">
        <f t="shared" si="3"/>
        <v>91.272613984578129</v>
      </c>
      <c r="F102" s="18"/>
    </row>
    <row r="103" spans="1:6" x14ac:dyDescent="0.3">
      <c r="A103" s="7">
        <v>42064</v>
      </c>
      <c r="B103" s="8">
        <v>321.54665459578956</v>
      </c>
      <c r="C103" s="8">
        <v>457.29742031944187</v>
      </c>
      <c r="D103" s="17">
        <f t="shared" si="2"/>
        <v>321.54665459578956</v>
      </c>
      <c r="E103" s="8">
        <f t="shared" si="3"/>
        <v>135.75076572365231</v>
      </c>
      <c r="F103" s="18"/>
    </row>
    <row r="104" spans="1:6" x14ac:dyDescent="0.3">
      <c r="A104" s="7">
        <v>42095</v>
      </c>
      <c r="B104" s="8">
        <v>326.22276379945754</v>
      </c>
      <c r="C104" s="8">
        <v>459.31481396343776</v>
      </c>
      <c r="D104" s="17">
        <f t="shared" si="2"/>
        <v>326.22276379945754</v>
      </c>
      <c r="E104" s="8">
        <f t="shared" si="3"/>
        <v>133.09205016398022</v>
      </c>
      <c r="F104" s="18"/>
    </row>
    <row r="105" spans="1:6" x14ac:dyDescent="0.3">
      <c r="A105" s="7">
        <v>42125</v>
      </c>
      <c r="B105" s="8">
        <v>334.1821821750537</v>
      </c>
      <c r="C105" s="8">
        <v>457.15762586049129</v>
      </c>
      <c r="D105" s="17">
        <f t="shared" si="2"/>
        <v>334.1821821750537</v>
      </c>
      <c r="E105" s="8">
        <f t="shared" si="3"/>
        <v>122.9754436854376</v>
      </c>
      <c r="F105" s="18"/>
    </row>
    <row r="106" spans="1:6" x14ac:dyDescent="0.3">
      <c r="A106" s="7">
        <v>42156</v>
      </c>
      <c r="B106" s="8">
        <v>333.23136432927782</v>
      </c>
      <c r="C106" s="8">
        <v>457.58543171856661</v>
      </c>
      <c r="D106" s="17">
        <f t="shared" si="2"/>
        <v>333.23136432927782</v>
      </c>
      <c r="E106" s="8">
        <f t="shared" si="3"/>
        <v>124.35406738928879</v>
      </c>
      <c r="F106" s="18"/>
    </row>
    <row r="107" spans="1:6" x14ac:dyDescent="0.3">
      <c r="A107" s="7">
        <v>42186</v>
      </c>
      <c r="B107" s="8">
        <v>352.65733202992294</v>
      </c>
      <c r="C107" s="8">
        <v>442.57450092538068</v>
      </c>
      <c r="D107" s="17">
        <f t="shared" si="2"/>
        <v>352.65733202992294</v>
      </c>
      <c r="E107" s="8">
        <f t="shared" si="3"/>
        <v>89.917168895457735</v>
      </c>
      <c r="F107" s="18"/>
    </row>
    <row r="108" spans="1:6" x14ac:dyDescent="0.3">
      <c r="A108" s="7">
        <v>42217</v>
      </c>
      <c r="B108" s="8">
        <v>339.37224826225224</v>
      </c>
      <c r="C108" s="8">
        <v>447.94724469994378</v>
      </c>
      <c r="D108" s="17">
        <f t="shared" si="2"/>
        <v>339.37224826225224</v>
      </c>
      <c r="E108" s="8">
        <f t="shared" si="3"/>
        <v>108.57499643769154</v>
      </c>
      <c r="F108" s="18"/>
    </row>
    <row r="109" spans="1:6" x14ac:dyDescent="0.3">
      <c r="A109" s="7">
        <v>42248</v>
      </c>
      <c r="B109" s="8">
        <v>334.05397303558664</v>
      </c>
      <c r="C109" s="8">
        <v>450.82246303586754</v>
      </c>
      <c r="D109" s="17">
        <f t="shared" si="2"/>
        <v>334.05397303558664</v>
      </c>
      <c r="E109" s="8">
        <f t="shared" si="3"/>
        <v>116.76849000028091</v>
      </c>
      <c r="F109" s="18"/>
    </row>
    <row r="110" spans="1:6" x14ac:dyDescent="0.3">
      <c r="A110" s="7">
        <v>42278</v>
      </c>
      <c r="B110" s="8">
        <v>343.70086870798343</v>
      </c>
      <c r="C110" s="8">
        <v>446.48265068276157</v>
      </c>
      <c r="D110" s="17">
        <f t="shared" si="2"/>
        <v>343.70086870798343</v>
      </c>
      <c r="E110" s="8">
        <f t="shared" si="3"/>
        <v>102.78178197477814</v>
      </c>
      <c r="F110" s="18"/>
    </row>
    <row r="111" spans="1:6" x14ac:dyDescent="0.3">
      <c r="A111" s="7">
        <v>42309</v>
      </c>
      <c r="B111" s="8">
        <v>347.79725510801626</v>
      </c>
      <c r="C111" s="8">
        <v>446.17176570408691</v>
      </c>
      <c r="D111" s="17">
        <f t="shared" si="2"/>
        <v>347.79725510801626</v>
      </c>
      <c r="E111" s="8">
        <f t="shared" si="3"/>
        <v>98.37451059607065</v>
      </c>
      <c r="F111" s="18"/>
    </row>
    <row r="112" spans="1:6" x14ac:dyDescent="0.3">
      <c r="A112" s="7">
        <v>42339</v>
      </c>
      <c r="B112" s="8">
        <v>348.36293493720001</v>
      </c>
      <c r="C112" s="8">
        <v>439.56881126582044</v>
      </c>
      <c r="D112" s="17">
        <f t="shared" si="2"/>
        <v>348.36293493720001</v>
      </c>
      <c r="E112" s="8">
        <f t="shared" si="3"/>
        <v>91.205876328620434</v>
      </c>
      <c r="F112" s="18"/>
    </row>
    <row r="113" spans="1:6" x14ac:dyDescent="0.3">
      <c r="A113" s="7">
        <v>42370</v>
      </c>
      <c r="B113" s="8">
        <v>347.5753517819353</v>
      </c>
      <c r="C113" s="8">
        <v>439.60777962730145</v>
      </c>
      <c r="D113" s="17">
        <f t="shared" si="2"/>
        <v>347.5753517819353</v>
      </c>
      <c r="E113" s="8">
        <f t="shared" si="3"/>
        <v>92.032427845366158</v>
      </c>
      <c r="F113" s="18"/>
    </row>
    <row r="114" spans="1:6" x14ac:dyDescent="0.3">
      <c r="A114" s="7">
        <v>42401</v>
      </c>
      <c r="B114" s="8">
        <v>349.1870441773824</v>
      </c>
      <c r="C114" s="8">
        <v>439.2138462854802</v>
      </c>
      <c r="D114" s="17">
        <f t="shared" si="2"/>
        <v>349.1870441773824</v>
      </c>
      <c r="E114" s="8">
        <f t="shared" si="3"/>
        <v>90.026802108097797</v>
      </c>
      <c r="F114" s="18"/>
    </row>
    <row r="115" spans="1:6" x14ac:dyDescent="0.3">
      <c r="A115" s="7">
        <v>42430</v>
      </c>
      <c r="B115" s="8">
        <v>324.62778039810183</v>
      </c>
      <c r="C115" s="8">
        <v>451.83047329822915</v>
      </c>
      <c r="D115" s="17">
        <f t="shared" si="2"/>
        <v>324.62778039810183</v>
      </c>
      <c r="E115" s="8">
        <f t="shared" si="3"/>
        <v>127.20269290012732</v>
      </c>
      <c r="F115" s="18"/>
    </row>
    <row r="116" spans="1:6" x14ac:dyDescent="0.3">
      <c r="A116" s="7">
        <v>42461</v>
      </c>
      <c r="B116" s="8">
        <v>340.1574403911896</v>
      </c>
      <c r="C116" s="8">
        <v>446.6207771730385</v>
      </c>
      <c r="D116" s="17">
        <f t="shared" si="2"/>
        <v>340.1574403911896</v>
      </c>
      <c r="E116" s="8">
        <f t="shared" si="3"/>
        <v>106.46333678184891</v>
      </c>
      <c r="F116" s="18"/>
    </row>
    <row r="117" spans="1:6" x14ac:dyDescent="0.3">
      <c r="A117" s="7">
        <v>42491</v>
      </c>
      <c r="B117" s="8">
        <v>351.82358517442719</v>
      </c>
      <c r="C117" s="8">
        <v>445.58384317153707</v>
      </c>
      <c r="D117" s="17">
        <f t="shared" si="2"/>
        <v>351.82358517442719</v>
      </c>
      <c r="E117" s="8">
        <f t="shared" si="3"/>
        <v>93.760257997109875</v>
      </c>
      <c r="F117" s="18"/>
    </row>
    <row r="118" spans="1:6" x14ac:dyDescent="0.3">
      <c r="A118" s="7">
        <v>42522</v>
      </c>
      <c r="B118" s="8">
        <v>349.34719626802371</v>
      </c>
      <c r="C118" s="8">
        <v>456.68948874816715</v>
      </c>
      <c r="D118" s="17">
        <f t="shared" si="2"/>
        <v>349.34719626802371</v>
      </c>
      <c r="E118" s="8">
        <f t="shared" si="3"/>
        <v>107.34229248014344</v>
      </c>
      <c r="F118" s="18"/>
    </row>
    <row r="119" spans="1:6" x14ac:dyDescent="0.3">
      <c r="A119" s="7">
        <v>42552</v>
      </c>
      <c r="B119" s="8">
        <v>370.48798719274174</v>
      </c>
      <c r="C119" s="8">
        <v>440.24385850070564</v>
      </c>
      <c r="D119" s="17">
        <f t="shared" si="2"/>
        <v>370.48798719274174</v>
      </c>
      <c r="E119" s="8">
        <f t="shared" si="3"/>
        <v>69.755871307963901</v>
      </c>
      <c r="F119" s="18"/>
    </row>
    <row r="120" spans="1:6" x14ac:dyDescent="0.3">
      <c r="A120" s="7">
        <v>42583</v>
      </c>
      <c r="B120" s="8">
        <v>362.7046802820891</v>
      </c>
      <c r="C120" s="8">
        <v>442.14529747378435</v>
      </c>
      <c r="D120" s="17">
        <f t="shared" si="2"/>
        <v>362.7046802820891</v>
      </c>
      <c r="E120" s="8">
        <f t="shared" si="3"/>
        <v>79.440617191695253</v>
      </c>
      <c r="F120" s="18"/>
    </row>
    <row r="121" spans="1:6" x14ac:dyDescent="0.3">
      <c r="A121" s="7">
        <v>42614</v>
      </c>
      <c r="B121" s="8">
        <v>351.30762249910799</v>
      </c>
      <c r="C121" s="8">
        <v>452.79976609827281</v>
      </c>
      <c r="D121" s="17">
        <f t="shared" si="2"/>
        <v>351.30762249910799</v>
      </c>
      <c r="E121" s="8">
        <f t="shared" si="3"/>
        <v>101.49214359916482</v>
      </c>
      <c r="F121" s="18"/>
    </row>
    <row r="122" spans="1:6" x14ac:dyDescent="0.3">
      <c r="A122" s="7">
        <v>42644</v>
      </c>
      <c r="B122" s="8">
        <v>362.30241439684499</v>
      </c>
      <c r="C122" s="8">
        <v>450.3024501442697</v>
      </c>
      <c r="D122" s="17">
        <f t="shared" si="2"/>
        <v>362.30241439684499</v>
      </c>
      <c r="E122" s="8">
        <f t="shared" si="3"/>
        <v>88.000035747424704</v>
      </c>
      <c r="F122" s="18"/>
    </row>
    <row r="123" spans="1:6" x14ac:dyDescent="0.3">
      <c r="A123" s="7">
        <v>42675</v>
      </c>
      <c r="B123" s="8">
        <v>363.87007990746218</v>
      </c>
      <c r="C123" s="8">
        <v>449.44503813362394</v>
      </c>
      <c r="D123" s="17">
        <f t="shared" si="2"/>
        <v>363.87007990746218</v>
      </c>
      <c r="E123" s="8">
        <f t="shared" si="3"/>
        <v>85.574958226161755</v>
      </c>
      <c r="F123" s="18"/>
    </row>
    <row r="124" spans="1:6" x14ac:dyDescent="0.3">
      <c r="A124" s="7">
        <v>42705</v>
      </c>
      <c r="B124" s="8">
        <v>362.33979938216072</v>
      </c>
      <c r="C124" s="8">
        <v>448.95454305911977</v>
      </c>
      <c r="D124" s="17">
        <f t="shared" si="2"/>
        <v>362.33979938216072</v>
      </c>
      <c r="E124" s="8">
        <f t="shared" si="3"/>
        <v>86.614743676959051</v>
      </c>
      <c r="F124" s="18"/>
    </row>
    <row r="125" spans="1:6" x14ac:dyDescent="0.3">
      <c r="A125" s="7">
        <v>42736</v>
      </c>
      <c r="B125" s="8">
        <v>372.7568432747205</v>
      </c>
      <c r="C125" s="8">
        <v>442.85739220235854</v>
      </c>
      <c r="D125" s="17">
        <f t="shared" si="2"/>
        <v>372.7568432747205</v>
      </c>
      <c r="E125" s="8">
        <f t="shared" si="3"/>
        <v>70.100548927638044</v>
      </c>
      <c r="F125" s="18"/>
    </row>
    <row r="126" spans="1:6" x14ac:dyDescent="0.3">
      <c r="A126" s="7">
        <v>42767</v>
      </c>
      <c r="B126" s="8">
        <v>380.80446358889333</v>
      </c>
      <c r="C126" s="8">
        <v>442.78228612583661</v>
      </c>
      <c r="D126" s="17">
        <f t="shared" si="2"/>
        <v>380.80446358889333</v>
      </c>
      <c r="E126" s="8">
        <f t="shared" si="3"/>
        <v>61.977822536943279</v>
      </c>
      <c r="F126" s="18"/>
    </row>
    <row r="127" spans="1:6" x14ac:dyDescent="0.3">
      <c r="A127" s="7">
        <v>42795</v>
      </c>
      <c r="B127" s="8">
        <v>357.02633274827639</v>
      </c>
      <c r="C127" s="8">
        <v>459.66254513736442</v>
      </c>
      <c r="D127" s="17">
        <f t="shared" si="2"/>
        <v>357.02633274827639</v>
      </c>
      <c r="E127" s="8">
        <f t="shared" si="3"/>
        <v>102.63621238908803</v>
      </c>
      <c r="F127" s="18"/>
    </row>
    <row r="128" spans="1:6" x14ac:dyDescent="0.3">
      <c r="A128" s="7">
        <v>42826</v>
      </c>
      <c r="B128" s="8">
        <v>360.98449626847889</v>
      </c>
      <c r="C128" s="8">
        <v>463.59668649095113</v>
      </c>
      <c r="D128" s="17">
        <f t="shared" si="2"/>
        <v>360.98449626847889</v>
      </c>
      <c r="E128" s="8">
        <f t="shared" si="3"/>
        <v>102.61219022247224</v>
      </c>
      <c r="F128" s="18"/>
    </row>
    <row r="129" spans="1:6" x14ac:dyDescent="0.3">
      <c r="A129" s="7">
        <v>42856</v>
      </c>
      <c r="B129" s="8">
        <v>371.28554867101582</v>
      </c>
      <c r="C129" s="8">
        <v>455.29784851904498</v>
      </c>
      <c r="D129" s="17">
        <f t="shared" si="2"/>
        <v>371.28554867101582</v>
      </c>
      <c r="E129" s="8">
        <f t="shared" si="3"/>
        <v>84.012299848029159</v>
      </c>
      <c r="F129" s="18"/>
    </row>
    <row r="130" spans="1:6" x14ac:dyDescent="0.3">
      <c r="A130" s="7">
        <v>42887</v>
      </c>
      <c r="B130" s="8">
        <v>366.95803586527541</v>
      </c>
      <c r="C130" s="8">
        <v>461.70026407607475</v>
      </c>
      <c r="D130" s="17">
        <f t="shared" si="2"/>
        <v>366.95803586527541</v>
      </c>
      <c r="E130" s="8">
        <f t="shared" si="3"/>
        <v>94.74222821079934</v>
      </c>
      <c r="F130" s="18"/>
    </row>
    <row r="131" spans="1:6" x14ac:dyDescent="0.3">
      <c r="A131" s="7">
        <v>42917</v>
      </c>
      <c r="B131" s="8">
        <v>381.29703705971968</v>
      </c>
      <c r="C131" s="8">
        <v>443.91706347399429</v>
      </c>
      <c r="D131" s="17">
        <f t="shared" si="2"/>
        <v>381.29703705971968</v>
      </c>
      <c r="E131" s="8">
        <f t="shared" si="3"/>
        <v>62.620026414274605</v>
      </c>
      <c r="F131" s="18"/>
    </row>
    <row r="132" spans="1:6" x14ac:dyDescent="0.3">
      <c r="A132" s="7">
        <v>42948</v>
      </c>
      <c r="B132" s="8">
        <v>383.32108909145137</v>
      </c>
      <c r="C132" s="8">
        <v>444.59043338185307</v>
      </c>
      <c r="D132" s="17">
        <f t="shared" si="2"/>
        <v>383.32108909145137</v>
      </c>
      <c r="E132" s="8">
        <f t="shared" si="3"/>
        <v>61.269344290401705</v>
      </c>
      <c r="F132" s="18"/>
    </row>
    <row r="133" spans="1:6" x14ac:dyDescent="0.3">
      <c r="A133" s="7">
        <v>42979</v>
      </c>
      <c r="B133" s="8">
        <v>367.1508128783338</v>
      </c>
      <c r="C133" s="8">
        <v>451.13946154564252</v>
      </c>
      <c r="D133" s="17">
        <f t="shared" si="2"/>
        <v>367.1508128783338</v>
      </c>
      <c r="E133" s="8">
        <f t="shared" si="3"/>
        <v>83.988648667308723</v>
      </c>
      <c r="F133" s="18"/>
    </row>
    <row r="134" spans="1:6" x14ac:dyDescent="0.3">
      <c r="A134" s="7">
        <v>43009</v>
      </c>
      <c r="B134" s="8">
        <v>382.52051409907705</v>
      </c>
      <c r="C134" s="8">
        <v>445.54107965756089</v>
      </c>
      <c r="D134" s="17">
        <f t="shared" ref="D134:D167" si="4">IF(B134&lt;C134,B134,C134)</f>
        <v>382.52051409907705</v>
      </c>
      <c r="E134" s="8">
        <f t="shared" ref="E134:E164" si="5">IF(B134&lt;C134,MAX(B134:C134)-D134,"")</f>
        <v>63.020565558483838</v>
      </c>
      <c r="F134" s="18"/>
    </row>
    <row r="135" spans="1:6" x14ac:dyDescent="0.3">
      <c r="A135" s="7">
        <v>43040</v>
      </c>
      <c r="B135" s="8">
        <v>371.8240832022866</v>
      </c>
      <c r="C135" s="8">
        <v>446.89601925891077</v>
      </c>
      <c r="D135" s="17">
        <f t="shared" si="4"/>
        <v>371.8240832022866</v>
      </c>
      <c r="E135" s="8">
        <f t="shared" si="5"/>
        <v>75.071936056624168</v>
      </c>
      <c r="F135" s="18"/>
    </row>
    <row r="136" spans="1:6" x14ac:dyDescent="0.3">
      <c r="A136" s="7">
        <v>43070</v>
      </c>
      <c r="B136" s="8">
        <v>381.17694699366831</v>
      </c>
      <c r="C136" s="8">
        <v>439.07886434721877</v>
      </c>
      <c r="D136" s="17">
        <f t="shared" si="4"/>
        <v>381.17694699366831</v>
      </c>
      <c r="E136" s="8">
        <f t="shared" si="5"/>
        <v>57.901917353550459</v>
      </c>
      <c r="F136" s="18"/>
    </row>
    <row r="137" spans="1:6" x14ac:dyDescent="0.3">
      <c r="A137" s="7">
        <v>43101</v>
      </c>
      <c r="B137" s="8">
        <v>386.53798728799302</v>
      </c>
      <c r="C137" s="8">
        <v>437.76754135230311</v>
      </c>
      <c r="D137" s="17">
        <f t="shared" si="4"/>
        <v>386.53798728799302</v>
      </c>
      <c r="E137" s="8">
        <f t="shared" si="5"/>
        <v>51.229554064310094</v>
      </c>
      <c r="F137" s="18"/>
    </row>
    <row r="138" spans="1:6" x14ac:dyDescent="0.3">
      <c r="A138" s="7">
        <v>43132</v>
      </c>
      <c r="B138" s="8">
        <v>388.3377721319668</v>
      </c>
      <c r="C138" s="8">
        <v>444.1005055878565</v>
      </c>
      <c r="D138" s="17">
        <f t="shared" si="4"/>
        <v>388.3377721319668</v>
      </c>
      <c r="E138" s="8">
        <f t="shared" si="5"/>
        <v>55.762733455889702</v>
      </c>
      <c r="F138" s="18"/>
    </row>
    <row r="139" spans="1:6" x14ac:dyDescent="0.3">
      <c r="A139" s="7">
        <v>43160</v>
      </c>
      <c r="B139" s="8">
        <v>355.16656400575846</v>
      </c>
      <c r="C139" s="8">
        <v>453.4338405299024</v>
      </c>
      <c r="D139" s="17">
        <f t="shared" si="4"/>
        <v>355.16656400575846</v>
      </c>
      <c r="E139" s="8">
        <f t="shared" si="5"/>
        <v>98.267276524143938</v>
      </c>
      <c r="F139" s="18"/>
    </row>
    <row r="140" spans="1:6" x14ac:dyDescent="0.3">
      <c r="A140" s="7">
        <v>43191</v>
      </c>
      <c r="B140" s="8">
        <v>360.31782243964955</v>
      </c>
      <c r="C140" s="8">
        <v>462.64202179598857</v>
      </c>
      <c r="D140" s="17">
        <f t="shared" si="4"/>
        <v>360.31782243964955</v>
      </c>
      <c r="E140" s="8">
        <f t="shared" si="5"/>
        <v>102.32419935633902</v>
      </c>
      <c r="F140" s="18"/>
    </row>
    <row r="141" spans="1:6" x14ac:dyDescent="0.3">
      <c r="A141" s="7">
        <v>43221</v>
      </c>
      <c r="B141" s="8">
        <v>378.73695529907286</v>
      </c>
      <c r="C141" s="8">
        <v>454.82049006891265</v>
      </c>
      <c r="D141" s="17">
        <f t="shared" si="4"/>
        <v>378.73695529907286</v>
      </c>
      <c r="E141" s="8">
        <f t="shared" si="5"/>
        <v>76.083534769839787</v>
      </c>
      <c r="F141" s="18"/>
    </row>
    <row r="142" spans="1:6" x14ac:dyDescent="0.3">
      <c r="A142" s="7">
        <v>43252</v>
      </c>
      <c r="B142" s="8">
        <v>381.33047678632414</v>
      </c>
      <c r="C142" s="8">
        <v>460.47990841426457</v>
      </c>
      <c r="D142" s="17">
        <f t="shared" si="4"/>
        <v>381.33047678632414</v>
      </c>
      <c r="E142" s="8">
        <f t="shared" si="5"/>
        <v>79.14943162794043</v>
      </c>
      <c r="F142" s="18"/>
    </row>
    <row r="143" spans="1:6" x14ac:dyDescent="0.3">
      <c r="A143" s="7">
        <v>43282</v>
      </c>
      <c r="B143" s="8">
        <v>403.09958451820597</v>
      </c>
      <c r="C143" s="8">
        <v>454.84479700588986</v>
      </c>
      <c r="D143" s="17">
        <f t="shared" si="4"/>
        <v>403.09958451820597</v>
      </c>
      <c r="E143" s="8">
        <f t="shared" si="5"/>
        <v>51.745212487683887</v>
      </c>
      <c r="F143" s="18"/>
    </row>
    <row r="144" spans="1:6" x14ac:dyDescent="0.3">
      <c r="A144" s="7">
        <v>43313</v>
      </c>
      <c r="B144" s="8">
        <v>404.9100916138691</v>
      </c>
      <c r="C144" s="8">
        <v>449.88060232316229</v>
      </c>
      <c r="D144" s="17">
        <f t="shared" si="4"/>
        <v>404.9100916138691</v>
      </c>
      <c r="E144" s="8">
        <f t="shared" si="5"/>
        <v>44.970510709293194</v>
      </c>
      <c r="F144" s="18"/>
    </row>
    <row r="145" spans="1:6" x14ac:dyDescent="0.3">
      <c r="A145" s="7">
        <v>43344</v>
      </c>
      <c r="B145" s="8">
        <v>393.02466610323199</v>
      </c>
      <c r="C145" s="8">
        <v>458.83480576068848</v>
      </c>
      <c r="D145" s="17">
        <f t="shared" si="4"/>
        <v>393.02466610323199</v>
      </c>
      <c r="E145" s="8">
        <f t="shared" si="5"/>
        <v>65.810139657456489</v>
      </c>
      <c r="F145" s="18"/>
    </row>
    <row r="146" spans="1:6" x14ac:dyDescent="0.3">
      <c r="A146" s="7">
        <v>43374</v>
      </c>
      <c r="B146" s="8">
        <v>410.04041588977583</v>
      </c>
      <c r="C146" s="8">
        <v>463.18228751435163</v>
      </c>
      <c r="D146" s="17">
        <f t="shared" si="4"/>
        <v>410.04041588977583</v>
      </c>
      <c r="E146" s="8">
        <f t="shared" si="5"/>
        <v>53.141871624575799</v>
      </c>
      <c r="F146" s="18"/>
    </row>
    <row r="147" spans="1:6" x14ac:dyDescent="0.3">
      <c r="A147" s="7">
        <v>43405</v>
      </c>
      <c r="B147" s="8">
        <v>405.48065026379589</v>
      </c>
      <c r="C147" s="8">
        <v>460.29483188470579</v>
      </c>
      <c r="D147" s="17">
        <f t="shared" si="4"/>
        <v>405.48065026379589</v>
      </c>
      <c r="E147" s="8">
        <f t="shared" si="5"/>
        <v>54.814181620909892</v>
      </c>
      <c r="F147" s="18"/>
    </row>
    <row r="148" spans="1:6" x14ac:dyDescent="0.3">
      <c r="A148" s="7">
        <v>43435</v>
      </c>
      <c r="B148" s="8">
        <v>390.66945785482011</v>
      </c>
      <c r="C148" s="8">
        <v>452.10420740306034</v>
      </c>
      <c r="D148" s="17">
        <f t="shared" si="4"/>
        <v>390.66945785482011</v>
      </c>
      <c r="E148" s="8">
        <f t="shared" si="5"/>
        <v>61.434749548240234</v>
      </c>
      <c r="F148" s="18"/>
    </row>
    <row r="149" spans="1:6" x14ac:dyDescent="0.3">
      <c r="A149" s="7">
        <v>43466</v>
      </c>
      <c r="B149" s="8">
        <v>403.95696631609911</v>
      </c>
      <c r="C149" s="8">
        <v>447.29254642340987</v>
      </c>
      <c r="D149" s="17">
        <f t="shared" si="4"/>
        <v>403.95696631609911</v>
      </c>
      <c r="E149" s="8">
        <f t="shared" si="5"/>
        <v>43.335580107310761</v>
      </c>
      <c r="F149" s="18"/>
    </row>
    <row r="150" spans="1:6" x14ac:dyDescent="0.3">
      <c r="A150" s="7">
        <v>43497</v>
      </c>
      <c r="B150" s="8">
        <v>405.29347248637873</v>
      </c>
      <c r="C150" s="8">
        <v>447.71390652097318</v>
      </c>
      <c r="D150" s="17">
        <f t="shared" si="4"/>
        <v>405.29347248637873</v>
      </c>
      <c r="E150" s="8">
        <f t="shared" si="5"/>
        <v>42.42043403459445</v>
      </c>
      <c r="F150" s="18"/>
    </row>
    <row r="151" spans="1:6" x14ac:dyDescent="0.3">
      <c r="A151" s="7">
        <v>43525</v>
      </c>
      <c r="B151" s="8">
        <v>386.32562737365998</v>
      </c>
      <c r="C151" s="8">
        <v>461.38327318278897</v>
      </c>
      <c r="D151" s="17">
        <f t="shared" si="4"/>
        <v>386.32562737365998</v>
      </c>
      <c r="E151" s="8">
        <f t="shared" si="5"/>
        <v>75.057645809128985</v>
      </c>
      <c r="F151" s="18"/>
    </row>
    <row r="152" spans="1:6" x14ac:dyDescent="0.3">
      <c r="A152" s="7">
        <v>43556</v>
      </c>
      <c r="B152" s="8">
        <v>386.56641403394002</v>
      </c>
      <c r="C152" s="8">
        <v>455.29064082960201</v>
      </c>
      <c r="D152" s="17">
        <f t="shared" si="4"/>
        <v>386.56641403394002</v>
      </c>
      <c r="E152" s="8">
        <f t="shared" si="5"/>
        <v>68.724226795661991</v>
      </c>
      <c r="F152" s="18"/>
    </row>
    <row r="153" spans="1:6" x14ac:dyDescent="0.3">
      <c r="A153" s="7">
        <v>43586</v>
      </c>
      <c r="B153" s="8">
        <v>389.65781427221998</v>
      </c>
      <c r="C153" s="8">
        <v>450.27201875341723</v>
      </c>
      <c r="D153" s="17">
        <f t="shared" si="4"/>
        <v>389.65781427221998</v>
      </c>
      <c r="E153" s="8">
        <f t="shared" si="5"/>
        <v>60.614204481197248</v>
      </c>
      <c r="F153" s="18"/>
    </row>
    <row r="154" spans="1:6" x14ac:dyDescent="0.3">
      <c r="A154" s="7">
        <v>43617</v>
      </c>
      <c r="B154" s="8">
        <v>394.48524392450003</v>
      </c>
      <c r="C154" s="8">
        <v>455.50362510023098</v>
      </c>
      <c r="D154" s="17">
        <f t="shared" si="4"/>
        <v>394.48524392450003</v>
      </c>
      <c r="E154" s="8">
        <f t="shared" si="5"/>
        <v>61.018381175730951</v>
      </c>
      <c r="F154" s="18"/>
    </row>
    <row r="155" spans="1:6" x14ac:dyDescent="0.3">
      <c r="A155" s="7">
        <v>43647</v>
      </c>
      <c r="B155" s="8">
        <v>416.28439491978116</v>
      </c>
      <c r="C155" s="8">
        <v>444.39310150304271</v>
      </c>
      <c r="D155" s="17">
        <f t="shared" si="4"/>
        <v>416.28439491978116</v>
      </c>
      <c r="E155" s="8">
        <f t="shared" si="5"/>
        <v>28.108706583261551</v>
      </c>
      <c r="F155" s="18"/>
    </row>
    <row r="156" spans="1:6" x14ac:dyDescent="0.3">
      <c r="A156" s="7">
        <v>43678</v>
      </c>
      <c r="B156" s="8">
        <v>412.31247165088928</v>
      </c>
      <c r="C156" s="8">
        <v>444.91660616385911</v>
      </c>
      <c r="D156" s="17">
        <f t="shared" si="4"/>
        <v>412.31247165088928</v>
      </c>
      <c r="E156" s="8">
        <f t="shared" si="5"/>
        <v>32.604134512969836</v>
      </c>
      <c r="F156" s="18"/>
    </row>
    <row r="157" spans="1:6" x14ac:dyDescent="0.3">
      <c r="A157" s="7">
        <v>43709</v>
      </c>
      <c r="B157" s="8">
        <v>401.65075209934002</v>
      </c>
      <c r="C157" s="8">
        <v>451.82949239267407</v>
      </c>
      <c r="D157" s="17">
        <f t="shared" si="4"/>
        <v>401.65075209934002</v>
      </c>
      <c r="E157" s="8">
        <f t="shared" si="5"/>
        <v>50.178740293334045</v>
      </c>
      <c r="F157" s="18"/>
    </row>
    <row r="158" spans="1:6" x14ac:dyDescent="0.3">
      <c r="A158" s="7">
        <v>43739</v>
      </c>
      <c r="B158" s="8">
        <v>420.48260757162029</v>
      </c>
      <c r="C158" s="8">
        <v>451.43437136748724</v>
      </c>
      <c r="D158" s="17">
        <f t="shared" si="4"/>
        <v>420.48260757162029</v>
      </c>
      <c r="E158" s="8">
        <f t="shared" si="5"/>
        <v>30.951763795866952</v>
      </c>
      <c r="F158" s="18"/>
    </row>
    <row r="159" spans="1:6" x14ac:dyDescent="0.3">
      <c r="A159" s="7">
        <v>43770</v>
      </c>
      <c r="B159" s="8">
        <v>417.97454985589962</v>
      </c>
      <c r="C159" s="8">
        <v>452.25111836751393</v>
      </c>
      <c r="D159" s="17">
        <f t="shared" si="4"/>
        <v>417.97454985589962</v>
      </c>
      <c r="E159" s="8">
        <f t="shared" si="5"/>
        <v>34.2765685116143</v>
      </c>
      <c r="F159" s="18"/>
    </row>
    <row r="160" spans="1:6" x14ac:dyDescent="0.3">
      <c r="A160" s="7">
        <v>43800</v>
      </c>
      <c r="B160" s="8">
        <v>410.40832912717991</v>
      </c>
      <c r="C160" s="8">
        <v>449.95525403936284</v>
      </c>
      <c r="D160" s="17">
        <f t="shared" si="4"/>
        <v>410.40832912717991</v>
      </c>
      <c r="E160" s="8">
        <f t="shared" si="5"/>
        <v>39.546924912182931</v>
      </c>
      <c r="F160" s="18"/>
    </row>
    <row r="161" spans="1:6" x14ac:dyDescent="0.3">
      <c r="A161" s="7">
        <v>43831</v>
      </c>
      <c r="B161" s="8">
        <v>425.42688366629505</v>
      </c>
      <c r="C161" s="8">
        <v>447.74507965023128</v>
      </c>
      <c r="D161" s="17">
        <f t="shared" si="4"/>
        <v>425.42688366629505</v>
      </c>
      <c r="E161" s="8">
        <f t="shared" si="5"/>
        <v>22.318195983936221</v>
      </c>
      <c r="F161" s="18"/>
    </row>
    <row r="162" spans="1:6" x14ac:dyDescent="0.3">
      <c r="A162" s="7">
        <v>43862</v>
      </c>
      <c r="B162" s="8">
        <v>424.95412157440643</v>
      </c>
      <c r="C162" s="8">
        <v>442.81583970093044</v>
      </c>
      <c r="D162" s="17">
        <f t="shared" si="4"/>
        <v>424.95412157440643</v>
      </c>
      <c r="E162" s="8">
        <f t="shared" si="5"/>
        <v>17.861718126524011</v>
      </c>
      <c r="F162" s="18"/>
    </row>
    <row r="163" spans="1:6" x14ac:dyDescent="0.3">
      <c r="A163" s="7">
        <v>43891</v>
      </c>
      <c r="B163" s="8">
        <v>389.86885462244635</v>
      </c>
      <c r="C163" s="8">
        <v>456.04406134256516</v>
      </c>
      <c r="D163" s="17">
        <f t="shared" si="4"/>
        <v>389.86885462244635</v>
      </c>
      <c r="E163" s="8">
        <f t="shared" si="5"/>
        <v>66.175206720118808</v>
      </c>
      <c r="F163" s="18"/>
    </row>
    <row r="164" spans="1:6" x14ac:dyDescent="0.3">
      <c r="A164" s="7">
        <v>43922</v>
      </c>
      <c r="B164" s="8">
        <v>409.52446233398985</v>
      </c>
      <c r="C164" s="8">
        <v>449.17313673667081</v>
      </c>
      <c r="D164" s="17">
        <f t="shared" si="4"/>
        <v>409.52446233398985</v>
      </c>
      <c r="E164" s="8">
        <f t="shared" si="5"/>
        <v>39.648674402680967</v>
      </c>
      <c r="F164" s="18"/>
    </row>
    <row r="165" spans="1:6" x14ac:dyDescent="0.3">
      <c r="A165" s="7">
        <v>43952</v>
      </c>
      <c r="B165" s="8">
        <v>438.16299477751306</v>
      </c>
      <c r="C165" s="8">
        <v>434.83352782465749</v>
      </c>
      <c r="D165" s="17">
        <f t="shared" si="4"/>
        <v>434.83352782465749</v>
      </c>
      <c r="E165" s="18"/>
      <c r="F165" s="8">
        <f t="shared" ref="F165:F167" si="6">IF(B165&gt;C165,MAX(B165:C165)-D165,"")</f>
        <v>3.3294669528555687</v>
      </c>
    </row>
    <row r="166" spans="1:6" x14ac:dyDescent="0.3">
      <c r="A166" s="7">
        <v>43983</v>
      </c>
      <c r="B166" s="8">
        <v>450.43238164098233</v>
      </c>
      <c r="C166" s="8">
        <v>429.10918423968047</v>
      </c>
      <c r="D166" s="17">
        <f t="shared" si="4"/>
        <v>429.10918423968047</v>
      </c>
      <c r="E166" s="18"/>
      <c r="F166" s="8">
        <f t="shared" si="6"/>
        <v>21.323197401301854</v>
      </c>
    </row>
    <row r="167" spans="1:6" x14ac:dyDescent="0.3">
      <c r="A167" s="7">
        <v>44013</v>
      </c>
      <c r="B167" s="8">
        <v>479.86352382339811</v>
      </c>
      <c r="C167" s="8">
        <v>423.27632527416034</v>
      </c>
      <c r="D167" s="17">
        <f t="shared" si="4"/>
        <v>423.27632527416034</v>
      </c>
      <c r="E167" s="18"/>
      <c r="F167" s="8">
        <f t="shared" si="6"/>
        <v>56.587198549237769</v>
      </c>
    </row>
    <row r="168" spans="1:6" x14ac:dyDescent="0.3">
      <c r="A168" s="7">
        <v>44044</v>
      </c>
      <c r="B168" s="11"/>
      <c r="C168" s="11"/>
      <c r="D168" s="12"/>
      <c r="E168" s="12"/>
      <c r="F168" s="12"/>
    </row>
    <row r="169" spans="1:6" x14ac:dyDescent="0.3">
      <c r="A169" s="7">
        <v>44075</v>
      </c>
      <c r="B169" s="11"/>
      <c r="C169" s="11"/>
      <c r="D169" s="12"/>
      <c r="E169" s="12"/>
      <c r="F169" s="12"/>
    </row>
    <row r="170" spans="1:6" x14ac:dyDescent="0.3">
      <c r="A170" s="7">
        <v>44105</v>
      </c>
      <c r="B170" s="11"/>
      <c r="C170" s="11"/>
      <c r="D170" s="12"/>
      <c r="E170" s="12"/>
      <c r="F170" s="12"/>
    </row>
    <row r="171" spans="1:6" x14ac:dyDescent="0.3">
      <c r="A171" s="7">
        <v>44136</v>
      </c>
      <c r="B171" s="11"/>
      <c r="C171" s="11"/>
      <c r="D171" s="12"/>
      <c r="E171" s="12"/>
      <c r="F171" s="12"/>
    </row>
    <row r="172" spans="1:6" x14ac:dyDescent="0.3">
      <c r="A172" s="9">
        <v>44166</v>
      </c>
      <c r="B172" s="13"/>
      <c r="C172" s="13"/>
      <c r="D172" s="14"/>
      <c r="E172" s="14"/>
      <c r="F172" s="14"/>
    </row>
    <row r="174" spans="1:6" x14ac:dyDescent="0.3">
      <c r="A174" s="2" t="s">
        <v>4</v>
      </c>
    </row>
    <row r="176" spans="1:6" x14ac:dyDescent="0.3">
      <c r="B176" s="19"/>
      <c r="C176" s="19"/>
      <c r="F176" s="19"/>
    </row>
    <row r="177" spans="2:3" x14ac:dyDescent="0.3">
      <c r="B177" s="19"/>
      <c r="C177" s="19"/>
    </row>
    <row r="178" spans="2:3" x14ac:dyDescent="0.3">
      <c r="B178" s="20"/>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630799-D253-4AB8-A064-C66B7EC0FFC7}">
  <ds:schemaRefs>
    <ds:schemaRef ds:uri="http://schemas.openxmlformats.org/package/2006/metadata/core-properties"/>
    <ds:schemaRef ds:uri="http://purl.org/dc/term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89CF604E-F0A2-4CE4-9A54-1C8A7A3120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16F616-6364-4042-B220-F781205EF0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2020-07-17T07:04:03Z</dcterms:created>
  <dcterms:modified xsi:type="dcterms:W3CDTF">2020-08-26T17:32:22Z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